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4635" yWindow="-150" windowWidth="16380" windowHeight="8190" tabRatio="282" firstSheet="1" activeTab="2"/>
  </bookViews>
  <sheets>
    <sheet name="zasady" sheetId="1" r:id="rId1"/>
    <sheet name="terminarz" sheetId="2" r:id="rId2"/>
    <sheet name="klasyfikacja" sheetId="3" r:id="rId3"/>
  </sheets>
  <definedNames>
    <definedName name="_xlnm._FilterDatabase" localSheetId="1" hidden="1">terminarz!$A$1:$H$65</definedName>
  </definedNames>
  <calcPr calcId="125725"/>
</workbook>
</file>

<file path=xl/calcChain.xml><?xml version="1.0" encoding="utf-8"?>
<calcChain xmlns="http://schemas.openxmlformats.org/spreadsheetml/2006/main">
  <c r="G68" i="2"/>
  <c r="O70"/>
  <c r="O69"/>
  <c r="O68"/>
  <c r="X3" l="1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5"/>
  <c r="X46"/>
  <c r="X47"/>
  <c r="X48"/>
  <c r="X49"/>
  <c r="X50"/>
  <c r="X51"/>
  <c r="X52"/>
  <c r="X53"/>
  <c r="X54"/>
  <c r="X55"/>
  <c r="X56"/>
  <c r="X57"/>
  <c r="X58"/>
  <c r="X59"/>
  <c r="X60"/>
  <c r="X61"/>
  <c r="X62"/>
  <c r="X63"/>
  <c r="X64"/>
  <c r="X65"/>
  <c r="X2"/>
  <c r="W3"/>
  <c r="W4"/>
  <c r="W5"/>
  <c r="W6"/>
  <c r="W7"/>
  <c r="W8"/>
  <c r="W9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2"/>
  <c r="V3"/>
  <c r="V4"/>
  <c r="V5"/>
  <c r="V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2"/>
  <c r="L70"/>
  <c r="M70"/>
  <c r="N70"/>
  <c r="P70"/>
  <c r="Q70"/>
  <c r="R70"/>
  <c r="S70"/>
  <c r="T70"/>
  <c r="U70"/>
  <c r="K70"/>
  <c r="L69"/>
  <c r="M69"/>
  <c r="N69"/>
  <c r="P69"/>
  <c r="Q69"/>
  <c r="R69"/>
  <c r="S69"/>
  <c r="T69"/>
  <c r="U69"/>
  <c r="K69"/>
  <c r="L68"/>
  <c r="M68"/>
  <c r="N68"/>
  <c r="P68"/>
  <c r="Q68"/>
  <c r="R68"/>
  <c r="S68"/>
  <c r="T68"/>
  <c r="U68"/>
  <c r="K68"/>
  <c r="V68" l="1"/>
  <c r="W69"/>
  <c r="X70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</calcChain>
</file>

<file path=xl/sharedStrings.xml><?xml version="1.0" encoding="utf-8"?>
<sst xmlns="http://schemas.openxmlformats.org/spreadsheetml/2006/main" count="257" uniqueCount="103">
  <si>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</si>
  <si>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</si>
  <si>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</si>
  <si>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</si>
  <si>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</si>
  <si>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</si>
  <si>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</si>
  <si>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</si>
  <si>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</si>
  <si>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</si>
  <si>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</si>
  <si>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</si>
  <si>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</si>
  <si>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</si>
  <si>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</si>
  <si>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</si>
  <si>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</si>
  <si>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</si>
  <si>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</si>
  <si>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</si>
  <si>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</si>
  <si>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</si>
  <si>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</si>
  <si>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</si>
  <si>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</si>
  <si>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</si>
  <si>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</si>
  <si>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</si>
  <si>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</si>
  <si>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</si>
  <si>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</si>
  <si>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</si>
  <si>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</si>
  <si>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</si>
  <si>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</si>
  <si>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</si>
  <si>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</si>
  <si>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</si>
  <si>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</si>
  <si>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</si>
  <si>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</si>
  <si>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</si>
  <si>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</si>
  <si>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</si>
  <si>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</si>
  <si>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</si>
  <si>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</si>
  <si>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</si>
  <si>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</si>
  <si>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</si>
  <si>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</si>
  <si>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</si>
  <si>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</si>
  <si>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</si>
  <si>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</si>
  <si>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</si>
  <si>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</si>
  <si>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</si>
  <si>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</si>
  <si>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</si>
  <si>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</si>
  <si>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</si>
  <si>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</si>
  <si>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</si>
  <si>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</si>
  <si>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</si>
  <si>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</si>
  <si>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</si>
  <si>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</si>
  <si>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</si>
  <si>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</si>
  <si>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</si>
  <si>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</si>
  <si>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</si>
  <si>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</si>
  <si>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</si>
  <si>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</si>
  <si>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</si>
  <si>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</si>
  <si>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</si>
  <si>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</si>
  <si>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P61</t>
  </si>
  <si>
    <t>P62</t>
  </si>
  <si>
    <t>W61</t>
  </si>
  <si>
    <t>W62</t>
  </si>
  <si>
    <t>liczba bramek</t>
  </si>
  <si>
    <t>dariusz zielent</t>
  </si>
  <si>
    <t>ewa kornacka</t>
  </si>
  <si>
    <t>ewa kowalska</t>
  </si>
  <si>
    <t>łukasz szlubowski</t>
  </si>
  <si>
    <t>marek olędzki</t>
  </si>
  <si>
    <t>mateusz kaźmierczak</t>
  </si>
  <si>
    <t>monika wielechowska</t>
  </si>
  <si>
    <t>paweł iwan</t>
  </si>
  <si>
    <t>robert cok</t>
  </si>
  <si>
    <t>sebastian rogulski</t>
  </si>
  <si>
    <t>suma punktów</t>
  </si>
  <si>
    <t>liczba trafień tendencji</t>
  </si>
  <si>
    <t>liczba trafień dokładnych</t>
  </si>
  <si>
    <t>stan po meczach</t>
  </si>
  <si>
    <t>lp</t>
  </si>
  <si>
    <t>liczba punktów</t>
  </si>
  <si>
    <t>małgorzata mańkowska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</si>
</sst>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d/mm/yyyy"/>
  </numFmts>
  <fonts count="17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b/>
      <sz val="10"/>
      <color indexed="21"/>
      <name val="Calibri"/>
      <family val="2"/>
      <charset val="238"/>
      <scheme val="minor"/>
    </font>
    <font>
      <b/>
      <sz val="10"/>
      <color indexed="17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right"/>
    </xf>
    <xf numFmtId="0" fontId="7" fillId="0" borderId="3" xfId="0" applyFont="1" applyBorder="1" applyAlignment="1"/>
    <xf numFmtId="164" fontId="7" fillId="0" borderId="3" xfId="0" applyNumberFormat="1" applyFont="1" applyBorder="1" applyAlignment="1"/>
    <xf numFmtId="20" fontId="7" fillId="0" borderId="3" xfId="0" applyNumberFormat="1" applyFont="1" applyBorder="1" applyAlignment="1"/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2" fontId="7" fillId="0" borderId="0" xfId="0" applyNumberFormat="1" applyFont="1"/>
    <xf numFmtId="0" fontId="7" fillId="0" borderId="0" xfId="0" applyFont="1" applyAlignment="1"/>
    <xf numFmtId="164" fontId="7" fillId="0" borderId="0" xfId="0" applyNumberFormat="1" applyFont="1" applyAlignment="1"/>
    <xf numFmtId="20" fontId="7" fillId="0" borderId="0" xfId="0" applyNumberFormat="1" applyFont="1" applyAlignment="1"/>
    <xf numFmtId="0" fontId="7" fillId="0" borderId="0" xfId="0" applyFont="1" applyAlignment="1">
      <alignment horizontal="center"/>
    </xf>
    <xf numFmtId="0" fontId="7" fillId="0" borderId="0" xfId="0" applyNumberFormat="1" applyFont="1" applyAlignment="1"/>
    <xf numFmtId="0" fontId="7" fillId="0" borderId="0" xfId="0" applyFont="1" applyFill="1" applyBorder="1"/>
    <xf numFmtId="0" fontId="8" fillId="0" borderId="0" xfId="0" applyNumberFormat="1" applyFont="1" applyAlignment="1"/>
    <xf numFmtId="164" fontId="8" fillId="0" borderId="0" xfId="0" applyNumberFormat="1" applyFont="1" applyAlignment="1"/>
    <xf numFmtId="20" fontId="8" fillId="0" borderId="0" xfId="0" applyNumberFormat="1" applyFont="1" applyAlignment="1"/>
    <xf numFmtId="165" fontId="8" fillId="0" borderId="0" xfId="0" applyNumberFormat="1" applyFont="1" applyAlignment="1">
      <alignment horizontal="center"/>
    </xf>
    <xf numFmtId="0" fontId="9" fillId="0" borderId="0" xfId="0" applyNumberFormat="1" applyFont="1" applyAlignment="1"/>
    <xf numFmtId="164" fontId="9" fillId="0" borderId="0" xfId="0" applyNumberFormat="1" applyFont="1" applyAlignment="1"/>
    <xf numFmtId="20" fontId="9" fillId="0" borderId="0" xfId="0" applyNumberFormat="1" applyFont="1" applyAlignment="1"/>
    <xf numFmtId="0" fontId="9" fillId="0" borderId="0" xfId="0" applyFont="1" applyAlignment="1">
      <alignment horizontal="center"/>
    </xf>
    <xf numFmtId="0" fontId="10" fillId="0" borderId="0" xfId="0" applyNumberFormat="1" applyFont="1" applyAlignment="1"/>
    <xf numFmtId="164" fontId="10" fillId="0" borderId="0" xfId="0" applyNumberFormat="1" applyFont="1" applyAlignment="1"/>
    <xf numFmtId="20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1" fillId="0" borderId="0" xfId="0" applyNumberFormat="1" applyFont="1" applyAlignment="1"/>
    <xf numFmtId="164" fontId="11" fillId="0" borderId="0" xfId="0" applyNumberFormat="1" applyFont="1" applyAlignment="1"/>
    <xf numFmtId="20" fontId="11" fillId="0" borderId="0" xfId="0" applyNumberFormat="1" applyFont="1" applyAlignment="1"/>
    <xf numFmtId="0" fontId="11" fillId="0" borderId="0" xfId="0" applyFont="1" applyAlignment="1">
      <alignment horizontal="center"/>
    </xf>
    <xf numFmtId="0" fontId="12" fillId="0" borderId="0" xfId="0" applyNumberFormat="1" applyFont="1" applyAlignment="1"/>
    <xf numFmtId="164" fontId="12" fillId="0" borderId="0" xfId="0" applyNumberFormat="1" applyFont="1" applyAlignment="1"/>
    <xf numFmtId="20" fontId="12" fillId="0" borderId="0" xfId="0" applyNumberFormat="1" applyFont="1" applyAlignment="1"/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/>
    <xf numFmtId="0" fontId="16" fillId="0" borderId="0" xfId="0" applyFont="1"/>
    <xf numFmtId="0" fontId="8" fillId="0" borderId="0" xfId="0" applyFont="1" applyBorder="1" applyAlignment="1">
      <alignment wrapText="1"/>
    </xf>
    <xf numFmtId="0" fontId="12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83"/>
  <sheetViews>
    <sheetView zoomScale="90" zoomScaleNormal="90" workbookViewId="0">
      <pane xSplit="8" ySplit="1" topLeftCell="I46" activePane="bottomRight" state="frozen"/>
      <selection pane="topRight" activeCell="I1" sqref="I1"/>
      <selection pane="bottomLeft" activeCell="A2" sqref="A2"/>
      <selection pane="bottomRight" activeCell="G62" sqref="G62:H63"/>
    </sheetView>
  </sheetViews>
  <sheetFormatPr defaultColWidth="11.5703125" defaultRowHeight="12.75"/>
  <cols>
    <col min="1" max="1" width="4.7109375" style="16" customWidth="1"/>
    <col min="2" max="2" width="10.140625" style="17" bestFit="1" customWidth="1"/>
    <col min="3" max="3" width="5.28515625" style="18" customWidth="1"/>
    <col min="4" max="4" width="10.42578125" style="19" customWidth="1"/>
    <col min="5" max="5" width="21.85546875" style="19" customWidth="1"/>
    <col min="6" max="6" width="23" style="19" customWidth="1"/>
    <col min="7" max="7" width="18.42578125" style="19" customWidth="1"/>
    <col min="8" max="8" width="18.140625" style="19" customWidth="1"/>
    <col min="9" max="9" width="5.140625" style="19" customWidth="1"/>
    <col min="10" max="10" width="4.5703125" style="19" customWidth="1"/>
    <col min="11" max="11" width="14" style="7" bestFit="1" customWidth="1"/>
    <col min="12" max="12" width="13" style="15" bestFit="1" customWidth="1"/>
    <col min="13" max="13" width="13.42578125" style="15" bestFit="1" customWidth="1"/>
    <col min="14" max="14" width="16.85546875" style="15" bestFit="1" customWidth="1"/>
    <col min="15" max="15" width="21.7109375" style="15" bestFit="1" customWidth="1"/>
    <col min="16" max="16" width="13.140625" style="7" bestFit="1" customWidth="1"/>
    <col min="17" max="17" width="19.7109375" style="7" bestFit="1" customWidth="1"/>
    <col min="18" max="18" width="20.7109375" style="7" bestFit="1" customWidth="1"/>
    <col min="19" max="19" width="11.140625" style="7" bestFit="1" customWidth="1"/>
    <col min="20" max="20" width="9.7109375" style="7" bestFit="1" customWidth="1"/>
    <col min="21" max="21" width="17.42578125" style="7" bestFit="1" customWidth="1"/>
    <col min="22" max="22" width="8" style="7" bestFit="1" customWidth="1"/>
    <col min="23" max="24" width="11.28515625" style="7" bestFit="1" customWidth="1"/>
    <col min="25" max="16384" width="11.5703125" style="7"/>
  </cols>
  <sheetData>
    <row r="1" spans="1:24" ht="51" customHeight="1">
      <c r="A1" s="9" t="s">
        <v>27</v>
      </c>
      <c r="B1" s="10" t="s">
        <v>28</v>
      </c>
      <c r="C1" s="11" t="s">
        <v>29</v>
      </c>
      <c r="D1" s="9" t="s">
        <v>30</v>
      </c>
      <c r="E1" s="9" t="s">
        <v>31</v>
      </c>
      <c r="F1" s="9" t="s">
        <v>32</v>
      </c>
      <c r="G1" s="12" t="s">
        <v>33</v>
      </c>
      <c r="H1" s="13" t="s">
        <v>34</v>
      </c>
      <c r="I1" s="55"/>
      <c r="J1" s="55"/>
      <c r="K1" s="14" t="s">
        <v>86</v>
      </c>
      <c r="L1" s="15" t="s">
        <v>87</v>
      </c>
      <c r="M1" s="15" t="s">
        <v>88</v>
      </c>
      <c r="N1" s="15" t="s">
        <v>89</v>
      </c>
      <c r="O1" s="15" t="s">
        <v>102</v>
      </c>
      <c r="P1" s="15" t="s">
        <v>90</v>
      </c>
      <c r="Q1" s="15" t="s">
        <v>91</v>
      </c>
      <c r="R1" s="15" t="s">
        <v>92</v>
      </c>
      <c r="S1" s="15" t="s">
        <v>93</v>
      </c>
      <c r="T1" s="15" t="s">
        <v>94</v>
      </c>
      <c r="U1" s="15" t="s">
        <v>95</v>
      </c>
      <c r="V1" s="42" t="s">
        <v>96</v>
      </c>
      <c r="W1" s="43" t="s">
        <v>97</v>
      </c>
      <c r="X1" s="44" t="s">
        <v>98</v>
      </c>
    </row>
    <row r="2" spans="1:24">
      <c r="A2" s="16">
        <v>1</v>
      </c>
      <c r="B2" s="17">
        <v>41802</v>
      </c>
      <c r="C2" s="18">
        <v>0.91666666666666663</v>
      </c>
      <c r="D2" s="19" t="s">
        <v>35</v>
      </c>
      <c r="E2" s="19" t="s">
        <v>61</v>
      </c>
      <c r="F2" s="19" t="s">
        <v>72</v>
      </c>
      <c r="G2" s="19">
        <v>3</v>
      </c>
      <c r="H2" s="19">
        <v>1</v>
      </c>
      <c r="K2" s="7">
        <v>1</v>
      </c>
      <c r="L2" s="7">
        <v>3</v>
      </c>
      <c r="M2" s="7">
        <v>1</v>
      </c>
      <c r="N2" s="7">
        <v>1</v>
      </c>
      <c r="O2" s="7">
        <v>0</v>
      </c>
      <c r="P2" s="7">
        <v>3</v>
      </c>
      <c r="Q2" s="7">
        <v>0</v>
      </c>
      <c r="R2" s="7">
        <v>1</v>
      </c>
      <c r="S2" s="7">
        <v>0</v>
      </c>
      <c r="T2" s="7">
        <v>0</v>
      </c>
      <c r="U2" s="7">
        <v>0</v>
      </c>
      <c r="V2" s="42">
        <f>SUM(K2:U2)</f>
        <v>10</v>
      </c>
      <c r="W2" s="45">
        <f>COUNTIF(K2:U2,"&gt;0")</f>
        <v>6</v>
      </c>
      <c r="X2" s="46">
        <f>COUNTIF(K2:U2,"=3")</f>
        <v>2</v>
      </c>
    </row>
    <row r="3" spans="1:24">
      <c r="A3" s="20">
        <f t="shared" ref="A3:A34" si="0">A2+1</f>
        <v>2</v>
      </c>
      <c r="B3" s="17">
        <v>41803</v>
      </c>
      <c r="C3" s="18">
        <v>0.75</v>
      </c>
      <c r="D3" s="19" t="s">
        <v>35</v>
      </c>
      <c r="E3" s="19" t="s">
        <v>36</v>
      </c>
      <c r="F3" s="19" t="s">
        <v>55</v>
      </c>
      <c r="G3" s="19">
        <v>1</v>
      </c>
      <c r="H3" s="19">
        <v>0</v>
      </c>
      <c r="K3" s="7">
        <v>0</v>
      </c>
      <c r="L3" s="7">
        <v>1</v>
      </c>
      <c r="M3" s="7">
        <v>0</v>
      </c>
      <c r="N3" s="7">
        <v>0</v>
      </c>
      <c r="O3" s="7">
        <v>0</v>
      </c>
      <c r="P3" s="7">
        <v>1</v>
      </c>
      <c r="Q3" s="7">
        <v>1</v>
      </c>
      <c r="R3" s="7">
        <v>0</v>
      </c>
      <c r="S3" s="7">
        <v>0</v>
      </c>
      <c r="T3" s="7">
        <v>1</v>
      </c>
      <c r="U3" s="7">
        <v>1</v>
      </c>
      <c r="V3" s="42">
        <f t="shared" ref="V3:V65" si="1">SUM(K3:U3)</f>
        <v>5</v>
      </c>
      <c r="W3" s="45">
        <f t="shared" ref="W3:W65" si="2">COUNTIF(K3:U3,"&gt;0")</f>
        <v>5</v>
      </c>
      <c r="X3" s="46">
        <f t="shared" ref="X3:X65" si="3">COUNTIF(K3:U3,"=3")</f>
        <v>0</v>
      </c>
    </row>
    <row r="4" spans="1:24">
      <c r="A4" s="20">
        <f t="shared" si="0"/>
        <v>3</v>
      </c>
      <c r="B4" s="17">
        <v>41803</v>
      </c>
      <c r="C4" s="18">
        <v>0.875</v>
      </c>
      <c r="D4" s="19" t="s">
        <v>39</v>
      </c>
      <c r="E4" s="19" t="s">
        <v>64</v>
      </c>
      <c r="F4" s="19" t="s">
        <v>53</v>
      </c>
      <c r="G4" s="19">
        <v>1</v>
      </c>
      <c r="H4" s="19">
        <v>5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1</v>
      </c>
      <c r="V4" s="42">
        <f t="shared" si="1"/>
        <v>1</v>
      </c>
      <c r="W4" s="45">
        <f t="shared" si="2"/>
        <v>1</v>
      </c>
      <c r="X4" s="46">
        <f t="shared" si="3"/>
        <v>0</v>
      </c>
    </row>
    <row r="5" spans="1:24">
      <c r="A5" s="20">
        <f t="shared" si="0"/>
        <v>4</v>
      </c>
      <c r="B5" s="17">
        <v>41804</v>
      </c>
      <c r="C5" s="18">
        <v>1</v>
      </c>
      <c r="D5" s="19" t="s">
        <v>39</v>
      </c>
      <c r="E5" s="19" t="s">
        <v>66</v>
      </c>
      <c r="F5" s="19" t="s">
        <v>73</v>
      </c>
      <c r="G5" s="19">
        <v>3</v>
      </c>
      <c r="H5" s="19">
        <v>1</v>
      </c>
      <c r="K5" s="21">
        <v>1</v>
      </c>
      <c r="L5" s="21">
        <v>1</v>
      </c>
      <c r="M5" s="21">
        <v>1</v>
      </c>
      <c r="N5" s="21">
        <v>1</v>
      </c>
      <c r="O5" s="21">
        <v>0</v>
      </c>
      <c r="P5" s="21">
        <v>1</v>
      </c>
      <c r="Q5" s="21">
        <v>1</v>
      </c>
      <c r="R5" s="21">
        <v>1</v>
      </c>
      <c r="S5" s="21">
        <v>1</v>
      </c>
      <c r="T5" s="21">
        <v>0</v>
      </c>
      <c r="U5" s="21">
        <v>1</v>
      </c>
      <c r="V5" s="42">
        <f t="shared" si="1"/>
        <v>9</v>
      </c>
      <c r="W5" s="45">
        <f t="shared" si="2"/>
        <v>9</v>
      </c>
      <c r="X5" s="46">
        <f t="shared" si="3"/>
        <v>0</v>
      </c>
    </row>
    <row r="6" spans="1:24">
      <c r="A6" s="20">
        <f t="shared" si="0"/>
        <v>5</v>
      </c>
      <c r="B6" s="17">
        <v>41804</v>
      </c>
      <c r="C6" s="18">
        <v>0.75</v>
      </c>
      <c r="D6" s="19" t="s">
        <v>44</v>
      </c>
      <c r="E6" s="19" t="s">
        <v>74</v>
      </c>
      <c r="F6" s="19" t="s">
        <v>41</v>
      </c>
      <c r="G6" s="19">
        <v>3</v>
      </c>
      <c r="H6" s="19">
        <v>0</v>
      </c>
      <c r="K6" s="21">
        <v>0</v>
      </c>
      <c r="L6" s="21">
        <v>1</v>
      </c>
      <c r="M6" s="21">
        <v>0</v>
      </c>
      <c r="N6" s="21">
        <v>1</v>
      </c>
      <c r="O6" s="21">
        <v>0</v>
      </c>
      <c r="P6" s="21">
        <v>0</v>
      </c>
      <c r="Q6" s="21">
        <v>1</v>
      </c>
      <c r="R6" s="21">
        <v>0</v>
      </c>
      <c r="S6" s="21">
        <v>3</v>
      </c>
      <c r="T6" s="21">
        <v>0</v>
      </c>
      <c r="U6" s="21">
        <v>0</v>
      </c>
      <c r="V6" s="42">
        <f t="shared" si="1"/>
        <v>6</v>
      </c>
      <c r="W6" s="45">
        <f t="shared" si="2"/>
        <v>4</v>
      </c>
      <c r="X6" s="46">
        <f t="shared" si="3"/>
        <v>1</v>
      </c>
    </row>
    <row r="7" spans="1:24">
      <c r="A7" s="16">
        <f t="shared" si="0"/>
        <v>6</v>
      </c>
      <c r="B7" s="17">
        <v>41805</v>
      </c>
      <c r="C7" s="18">
        <v>0.125</v>
      </c>
      <c r="D7" s="19" t="s">
        <v>44</v>
      </c>
      <c r="E7" s="19" t="s">
        <v>59</v>
      </c>
      <c r="F7" s="19" t="s">
        <v>54</v>
      </c>
      <c r="G7" s="19">
        <v>2</v>
      </c>
      <c r="H7" s="19">
        <v>1</v>
      </c>
      <c r="K7" s="7">
        <v>0</v>
      </c>
      <c r="L7" s="21">
        <v>0</v>
      </c>
      <c r="M7" s="21">
        <v>1</v>
      </c>
      <c r="N7" s="21">
        <v>1</v>
      </c>
      <c r="O7" s="21">
        <v>0</v>
      </c>
      <c r="P7" s="21">
        <v>1</v>
      </c>
      <c r="Q7" s="21">
        <v>0</v>
      </c>
      <c r="R7" s="21">
        <v>1</v>
      </c>
      <c r="S7" s="21">
        <v>1</v>
      </c>
      <c r="T7" s="21">
        <v>0</v>
      </c>
      <c r="U7" s="21">
        <v>0</v>
      </c>
      <c r="V7" s="42">
        <f t="shared" si="1"/>
        <v>5</v>
      </c>
      <c r="W7" s="45">
        <f t="shared" si="2"/>
        <v>5</v>
      </c>
      <c r="X7" s="46">
        <f t="shared" si="3"/>
        <v>0</v>
      </c>
    </row>
    <row r="8" spans="1:24">
      <c r="A8" s="16">
        <f t="shared" si="0"/>
        <v>7</v>
      </c>
      <c r="B8" s="17">
        <v>41804</v>
      </c>
      <c r="C8" s="18">
        <v>0.875</v>
      </c>
      <c r="D8" s="19" t="s">
        <v>48</v>
      </c>
      <c r="E8" s="19" t="s">
        <v>37</v>
      </c>
      <c r="F8" s="19" t="s">
        <v>75</v>
      </c>
      <c r="G8" s="19">
        <v>1</v>
      </c>
      <c r="H8" s="19">
        <v>3</v>
      </c>
      <c r="K8" s="7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42">
        <f t="shared" si="1"/>
        <v>1</v>
      </c>
      <c r="W8" s="45">
        <f t="shared" si="2"/>
        <v>1</v>
      </c>
      <c r="X8" s="46">
        <f t="shared" si="3"/>
        <v>0</v>
      </c>
    </row>
    <row r="9" spans="1:24">
      <c r="A9" s="20">
        <f t="shared" si="0"/>
        <v>8</v>
      </c>
      <c r="B9" s="17">
        <v>41805</v>
      </c>
      <c r="C9" s="18">
        <v>0</v>
      </c>
      <c r="D9" s="19" t="s">
        <v>48</v>
      </c>
      <c r="E9" s="19" t="s">
        <v>45</v>
      </c>
      <c r="F9" s="19" t="s">
        <v>57</v>
      </c>
      <c r="G9" s="19">
        <v>1</v>
      </c>
      <c r="H9" s="19">
        <v>2</v>
      </c>
      <c r="K9" s="21">
        <v>0</v>
      </c>
      <c r="L9" s="21">
        <v>3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3</v>
      </c>
      <c r="S9" s="21">
        <v>3</v>
      </c>
      <c r="T9" s="21">
        <v>0</v>
      </c>
      <c r="U9" s="21">
        <v>3</v>
      </c>
      <c r="V9" s="42">
        <f t="shared" si="1"/>
        <v>13</v>
      </c>
      <c r="W9" s="45">
        <f t="shared" si="2"/>
        <v>5</v>
      </c>
      <c r="X9" s="46">
        <f t="shared" si="3"/>
        <v>4</v>
      </c>
    </row>
    <row r="10" spans="1:24">
      <c r="A10" s="16">
        <f t="shared" si="0"/>
        <v>9</v>
      </c>
      <c r="B10" s="17">
        <v>41805</v>
      </c>
      <c r="C10" s="18">
        <v>0.75</v>
      </c>
      <c r="D10" s="19" t="s">
        <v>52</v>
      </c>
      <c r="E10" s="19" t="s">
        <v>65</v>
      </c>
      <c r="F10" s="19" t="s">
        <v>76</v>
      </c>
      <c r="G10" s="19">
        <v>2</v>
      </c>
      <c r="H10" s="19">
        <v>1</v>
      </c>
      <c r="K10" s="7">
        <v>1</v>
      </c>
      <c r="L10" s="21">
        <v>1</v>
      </c>
      <c r="M10" s="21">
        <v>0</v>
      </c>
      <c r="N10" s="21">
        <v>0</v>
      </c>
      <c r="O10" s="21">
        <v>0</v>
      </c>
      <c r="P10" s="21">
        <v>0</v>
      </c>
      <c r="Q10" s="21">
        <v>1</v>
      </c>
      <c r="R10" s="21">
        <v>0</v>
      </c>
      <c r="S10" s="21">
        <v>0</v>
      </c>
      <c r="T10" s="21">
        <v>3</v>
      </c>
      <c r="U10" s="21">
        <v>0</v>
      </c>
      <c r="V10" s="42">
        <f t="shared" si="1"/>
        <v>6</v>
      </c>
      <c r="W10" s="45">
        <f t="shared" si="2"/>
        <v>4</v>
      </c>
      <c r="X10" s="46">
        <f t="shared" si="3"/>
        <v>1</v>
      </c>
    </row>
    <row r="11" spans="1:24">
      <c r="A11" s="20">
        <f t="shared" si="0"/>
        <v>10</v>
      </c>
      <c r="B11" s="17">
        <v>41805</v>
      </c>
      <c r="C11" s="18">
        <v>0.875</v>
      </c>
      <c r="D11" s="19" t="s">
        <v>52</v>
      </c>
      <c r="E11" s="19" t="s">
        <v>38</v>
      </c>
      <c r="F11" s="19" t="s">
        <v>63</v>
      </c>
      <c r="G11" s="19">
        <v>3</v>
      </c>
      <c r="H11" s="19">
        <v>0</v>
      </c>
      <c r="K11" s="7">
        <v>3</v>
      </c>
      <c r="L11" s="21">
        <v>1</v>
      </c>
      <c r="M11" s="21">
        <v>1</v>
      </c>
      <c r="N11" s="21">
        <v>1</v>
      </c>
      <c r="O11" s="21">
        <v>0</v>
      </c>
      <c r="P11" s="21">
        <v>3</v>
      </c>
      <c r="Q11" s="21">
        <v>1</v>
      </c>
      <c r="R11" s="21">
        <v>1</v>
      </c>
      <c r="S11" s="21">
        <v>0</v>
      </c>
      <c r="T11" s="21">
        <v>1</v>
      </c>
      <c r="U11" s="21">
        <v>3</v>
      </c>
      <c r="V11" s="42">
        <f t="shared" si="1"/>
        <v>15</v>
      </c>
      <c r="W11" s="45">
        <f t="shared" si="2"/>
        <v>9</v>
      </c>
      <c r="X11" s="46">
        <f t="shared" si="3"/>
        <v>3</v>
      </c>
    </row>
    <row r="12" spans="1:24">
      <c r="A12" s="20">
        <f t="shared" si="0"/>
        <v>11</v>
      </c>
      <c r="B12" s="17">
        <v>41806</v>
      </c>
      <c r="C12" s="18">
        <v>0</v>
      </c>
      <c r="D12" s="19" t="s">
        <v>56</v>
      </c>
      <c r="E12" s="19" t="s">
        <v>42</v>
      </c>
      <c r="F12" s="19" t="s">
        <v>77</v>
      </c>
      <c r="G12" s="19">
        <v>2</v>
      </c>
      <c r="H12" s="19">
        <v>1</v>
      </c>
      <c r="K12" s="7">
        <v>1</v>
      </c>
      <c r="L12" s="21">
        <v>1</v>
      </c>
      <c r="M12" s="21">
        <v>3</v>
      </c>
      <c r="N12" s="21">
        <v>1</v>
      </c>
      <c r="O12" s="21">
        <v>0</v>
      </c>
      <c r="P12" s="21">
        <v>1</v>
      </c>
      <c r="Q12" s="21">
        <v>0</v>
      </c>
      <c r="R12" s="21">
        <v>1</v>
      </c>
      <c r="S12" s="21">
        <v>1</v>
      </c>
      <c r="T12" s="21">
        <v>1</v>
      </c>
      <c r="U12" s="7">
        <v>3</v>
      </c>
      <c r="V12" s="42">
        <f t="shared" si="1"/>
        <v>13</v>
      </c>
      <c r="W12" s="45">
        <f t="shared" si="2"/>
        <v>9</v>
      </c>
      <c r="X12" s="46">
        <f t="shared" si="3"/>
        <v>2</v>
      </c>
    </row>
    <row r="13" spans="1:24">
      <c r="A13" s="20">
        <f t="shared" si="0"/>
        <v>12</v>
      </c>
      <c r="B13" s="17">
        <v>41806</v>
      </c>
      <c r="C13" s="18">
        <v>0.875</v>
      </c>
      <c r="D13" s="19" t="s">
        <v>56</v>
      </c>
      <c r="E13" s="19" t="s">
        <v>78</v>
      </c>
      <c r="F13" s="19" t="s">
        <v>43</v>
      </c>
      <c r="G13" s="19">
        <v>0</v>
      </c>
      <c r="H13" s="19">
        <v>0</v>
      </c>
      <c r="K13" s="7">
        <v>0</v>
      </c>
      <c r="L13" s="21">
        <v>0</v>
      </c>
      <c r="M13" s="21">
        <v>1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7">
        <v>0</v>
      </c>
      <c r="V13" s="42">
        <f t="shared" si="1"/>
        <v>1</v>
      </c>
      <c r="W13" s="45">
        <f t="shared" si="2"/>
        <v>1</v>
      </c>
      <c r="X13" s="46">
        <f t="shared" si="3"/>
        <v>0</v>
      </c>
    </row>
    <row r="14" spans="1:24">
      <c r="A14" s="20">
        <f t="shared" si="0"/>
        <v>13</v>
      </c>
      <c r="B14" s="17">
        <v>41806</v>
      </c>
      <c r="C14" s="18">
        <v>0.75</v>
      </c>
      <c r="D14" s="19" t="s">
        <v>58</v>
      </c>
      <c r="E14" s="19" t="s">
        <v>50</v>
      </c>
      <c r="F14" s="19" t="s">
        <v>60</v>
      </c>
      <c r="G14" s="19">
        <v>4</v>
      </c>
      <c r="H14" s="19">
        <v>0</v>
      </c>
      <c r="K14" s="7">
        <v>0</v>
      </c>
      <c r="L14" s="21">
        <v>0</v>
      </c>
      <c r="M14" s="21">
        <v>1</v>
      </c>
      <c r="N14" s="21">
        <v>1</v>
      </c>
      <c r="O14" s="21">
        <v>0</v>
      </c>
      <c r="P14" s="21">
        <v>0</v>
      </c>
      <c r="Q14" s="21">
        <v>1</v>
      </c>
      <c r="R14" s="21">
        <v>1</v>
      </c>
      <c r="S14" s="21">
        <v>0</v>
      </c>
      <c r="T14" s="21">
        <v>1</v>
      </c>
      <c r="U14" s="7">
        <v>0</v>
      </c>
      <c r="V14" s="42">
        <f t="shared" si="1"/>
        <v>5</v>
      </c>
      <c r="W14" s="45">
        <f t="shared" si="2"/>
        <v>5</v>
      </c>
      <c r="X14" s="46">
        <f t="shared" si="3"/>
        <v>0</v>
      </c>
    </row>
    <row r="15" spans="1:24">
      <c r="A15" s="20">
        <f t="shared" si="0"/>
        <v>14</v>
      </c>
      <c r="B15" s="17">
        <v>41807</v>
      </c>
      <c r="C15" s="18">
        <v>0</v>
      </c>
      <c r="D15" s="19" t="s">
        <v>58</v>
      </c>
      <c r="E15" s="19" t="s">
        <v>49</v>
      </c>
      <c r="F15" s="19" t="s">
        <v>46</v>
      </c>
      <c r="G15" s="19">
        <v>1</v>
      </c>
      <c r="H15" s="19">
        <v>2</v>
      </c>
      <c r="K15" s="7">
        <v>0</v>
      </c>
      <c r="L15" s="21">
        <v>0</v>
      </c>
      <c r="M15" s="21">
        <v>0</v>
      </c>
      <c r="N15" s="21">
        <v>1</v>
      </c>
      <c r="O15" s="21">
        <v>0</v>
      </c>
      <c r="P15" s="21">
        <v>3</v>
      </c>
      <c r="Q15" s="21">
        <v>1</v>
      </c>
      <c r="R15" s="21">
        <v>0</v>
      </c>
      <c r="S15" s="21">
        <v>0</v>
      </c>
      <c r="T15" s="21">
        <v>1</v>
      </c>
      <c r="U15" s="7">
        <v>1</v>
      </c>
      <c r="V15" s="42">
        <f t="shared" si="1"/>
        <v>7</v>
      </c>
      <c r="W15" s="45">
        <f t="shared" si="2"/>
        <v>5</v>
      </c>
      <c r="X15" s="46">
        <f t="shared" si="3"/>
        <v>1</v>
      </c>
    </row>
    <row r="16" spans="1:24">
      <c r="A16" s="16">
        <f t="shared" si="0"/>
        <v>15</v>
      </c>
      <c r="B16" s="17">
        <v>41807</v>
      </c>
      <c r="C16" s="18">
        <v>0.75</v>
      </c>
      <c r="D16" s="19" t="s">
        <v>62</v>
      </c>
      <c r="E16" s="19" t="s">
        <v>79</v>
      </c>
      <c r="F16" s="19" t="s">
        <v>47</v>
      </c>
      <c r="G16" s="19">
        <v>2</v>
      </c>
      <c r="H16" s="19">
        <v>1</v>
      </c>
      <c r="K16" s="7">
        <v>1</v>
      </c>
      <c r="L16" s="21">
        <v>1</v>
      </c>
      <c r="M16" s="21">
        <v>3</v>
      </c>
      <c r="N16" s="21">
        <v>1</v>
      </c>
      <c r="O16" s="21">
        <v>0</v>
      </c>
      <c r="P16" s="21">
        <v>1</v>
      </c>
      <c r="Q16" s="21">
        <v>1</v>
      </c>
      <c r="R16" s="21">
        <v>3</v>
      </c>
      <c r="S16" s="21">
        <v>0</v>
      </c>
      <c r="T16" s="21">
        <v>0</v>
      </c>
      <c r="U16" s="7">
        <v>1</v>
      </c>
      <c r="V16" s="42">
        <f t="shared" si="1"/>
        <v>12</v>
      </c>
      <c r="W16" s="45">
        <f t="shared" si="2"/>
        <v>8</v>
      </c>
      <c r="X16" s="46">
        <f t="shared" si="3"/>
        <v>2</v>
      </c>
    </row>
    <row r="17" spans="1:24">
      <c r="A17" s="20">
        <f t="shared" si="0"/>
        <v>16</v>
      </c>
      <c r="B17" s="17">
        <v>41808</v>
      </c>
      <c r="C17" s="18">
        <v>0</v>
      </c>
      <c r="D17" s="19" t="s">
        <v>62</v>
      </c>
      <c r="E17" s="19" t="s">
        <v>80</v>
      </c>
      <c r="F17" s="19" t="s">
        <v>40</v>
      </c>
      <c r="G17" s="19">
        <v>1</v>
      </c>
      <c r="H17" s="19">
        <v>1</v>
      </c>
      <c r="K17" s="7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3</v>
      </c>
      <c r="U17" s="7">
        <v>0</v>
      </c>
      <c r="V17" s="42">
        <f t="shared" si="1"/>
        <v>3</v>
      </c>
      <c r="W17" s="45">
        <f t="shared" si="2"/>
        <v>1</v>
      </c>
      <c r="X17" s="46">
        <f t="shared" si="3"/>
        <v>1</v>
      </c>
    </row>
    <row r="18" spans="1:24">
      <c r="A18" s="20">
        <f t="shared" si="0"/>
        <v>17</v>
      </c>
      <c r="B18" s="17">
        <v>41807</v>
      </c>
      <c r="C18" s="18">
        <v>0.875</v>
      </c>
      <c r="D18" s="19" t="s">
        <v>35</v>
      </c>
      <c r="E18" s="19" t="s">
        <v>61</v>
      </c>
      <c r="F18" s="19" t="s">
        <v>36</v>
      </c>
      <c r="G18" s="19">
        <v>0</v>
      </c>
      <c r="H18" s="19">
        <v>0</v>
      </c>
      <c r="K18" s="7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7">
        <v>0</v>
      </c>
      <c r="V18" s="42">
        <f t="shared" si="1"/>
        <v>0</v>
      </c>
      <c r="W18" s="45">
        <f t="shared" si="2"/>
        <v>0</v>
      </c>
      <c r="X18" s="46">
        <f t="shared" si="3"/>
        <v>0</v>
      </c>
    </row>
    <row r="19" spans="1:24">
      <c r="A19" s="20">
        <f t="shared" si="0"/>
        <v>18</v>
      </c>
      <c r="B19" s="17">
        <v>41809</v>
      </c>
      <c r="C19" s="18">
        <v>0</v>
      </c>
      <c r="D19" s="19" t="s">
        <v>35</v>
      </c>
      <c r="E19" s="19" t="s">
        <v>55</v>
      </c>
      <c r="F19" s="19" t="s">
        <v>72</v>
      </c>
      <c r="G19" s="19">
        <v>0</v>
      </c>
      <c r="H19" s="19">
        <v>4</v>
      </c>
      <c r="K19" s="7">
        <v>1</v>
      </c>
      <c r="L19" s="21">
        <v>0</v>
      </c>
      <c r="M19" s="21">
        <v>0</v>
      </c>
      <c r="N19" s="21">
        <v>1</v>
      </c>
      <c r="O19" s="21">
        <v>0</v>
      </c>
      <c r="P19" s="21">
        <v>1</v>
      </c>
      <c r="Q19" s="21">
        <v>1</v>
      </c>
      <c r="R19" s="21">
        <v>1</v>
      </c>
      <c r="S19" s="21">
        <v>1</v>
      </c>
      <c r="T19" s="21">
        <v>0</v>
      </c>
      <c r="U19" s="7">
        <v>1</v>
      </c>
      <c r="V19" s="42">
        <f t="shared" si="1"/>
        <v>7</v>
      </c>
      <c r="W19" s="45">
        <f t="shared" si="2"/>
        <v>7</v>
      </c>
      <c r="X19" s="46">
        <f t="shared" si="3"/>
        <v>0</v>
      </c>
    </row>
    <row r="20" spans="1:24">
      <c r="A20" s="20">
        <f t="shared" si="0"/>
        <v>19</v>
      </c>
      <c r="B20" s="17">
        <v>41808</v>
      </c>
      <c r="C20" s="18">
        <v>0.875</v>
      </c>
      <c r="D20" s="19" t="s">
        <v>39</v>
      </c>
      <c r="E20" s="19" t="s">
        <v>64</v>
      </c>
      <c r="F20" s="19" t="s">
        <v>66</v>
      </c>
      <c r="G20" s="19">
        <v>0</v>
      </c>
      <c r="H20" s="19">
        <v>2</v>
      </c>
      <c r="K20" s="7">
        <v>0</v>
      </c>
      <c r="L20" s="21">
        <v>1</v>
      </c>
      <c r="M20" s="21">
        <v>1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7">
        <v>0</v>
      </c>
      <c r="V20" s="42">
        <f t="shared" si="1"/>
        <v>2</v>
      </c>
      <c r="W20" s="45">
        <f t="shared" si="2"/>
        <v>2</v>
      </c>
      <c r="X20" s="46">
        <f t="shared" si="3"/>
        <v>0</v>
      </c>
    </row>
    <row r="21" spans="1:24">
      <c r="A21" s="16">
        <f t="shared" si="0"/>
        <v>20</v>
      </c>
      <c r="B21" s="17">
        <v>41808</v>
      </c>
      <c r="C21" s="18">
        <v>0.75</v>
      </c>
      <c r="D21" s="19" t="s">
        <v>39</v>
      </c>
      <c r="E21" s="19" t="s">
        <v>51</v>
      </c>
      <c r="F21" s="19" t="s">
        <v>53</v>
      </c>
      <c r="G21" s="19">
        <v>2</v>
      </c>
      <c r="H21" s="19">
        <v>3</v>
      </c>
      <c r="K21" s="7">
        <v>1</v>
      </c>
      <c r="L21" s="21">
        <v>1</v>
      </c>
      <c r="M21" s="21">
        <v>1</v>
      </c>
      <c r="N21" s="21">
        <v>1</v>
      </c>
      <c r="O21" s="21">
        <v>0</v>
      </c>
      <c r="P21" s="21">
        <v>1</v>
      </c>
      <c r="Q21" s="21">
        <v>1</v>
      </c>
      <c r="R21" s="21">
        <v>1</v>
      </c>
      <c r="S21" s="21">
        <v>1</v>
      </c>
      <c r="T21" s="21">
        <v>1</v>
      </c>
      <c r="U21" s="7">
        <v>1</v>
      </c>
      <c r="V21" s="42">
        <f t="shared" si="1"/>
        <v>10</v>
      </c>
      <c r="W21" s="45">
        <f t="shared" si="2"/>
        <v>10</v>
      </c>
      <c r="X21" s="46">
        <f t="shared" si="3"/>
        <v>0</v>
      </c>
    </row>
    <row r="22" spans="1:24">
      <c r="A22" s="20">
        <f t="shared" si="0"/>
        <v>21</v>
      </c>
      <c r="B22" s="17">
        <v>41809</v>
      </c>
      <c r="C22" s="18">
        <v>0.75</v>
      </c>
      <c r="D22" s="19" t="s">
        <v>44</v>
      </c>
      <c r="E22" s="19" t="s">
        <v>74</v>
      </c>
      <c r="F22" s="19" t="s">
        <v>59</v>
      </c>
      <c r="G22" s="19">
        <v>2</v>
      </c>
      <c r="H22" s="19">
        <v>1</v>
      </c>
      <c r="K22" s="7">
        <v>1</v>
      </c>
      <c r="L22" s="21">
        <v>1</v>
      </c>
      <c r="M22" s="21">
        <v>0</v>
      </c>
      <c r="N22" s="21">
        <v>0</v>
      </c>
      <c r="O22" s="21">
        <v>0</v>
      </c>
      <c r="P22" s="21">
        <v>1</v>
      </c>
      <c r="Q22" s="21">
        <v>0</v>
      </c>
      <c r="R22" s="21">
        <v>0</v>
      </c>
      <c r="S22" s="21">
        <v>0</v>
      </c>
      <c r="T22" s="21">
        <v>0</v>
      </c>
      <c r="U22" s="7">
        <v>0</v>
      </c>
      <c r="V22" s="42">
        <f t="shared" si="1"/>
        <v>3</v>
      </c>
      <c r="W22" s="45">
        <f t="shared" si="2"/>
        <v>3</v>
      </c>
      <c r="X22" s="46">
        <f t="shared" si="3"/>
        <v>0</v>
      </c>
    </row>
    <row r="23" spans="1:24">
      <c r="A23" s="20">
        <f t="shared" si="0"/>
        <v>22</v>
      </c>
      <c r="B23" s="17">
        <v>41810</v>
      </c>
      <c r="C23" s="18">
        <v>0</v>
      </c>
      <c r="D23" s="19" t="s">
        <v>44</v>
      </c>
      <c r="E23" s="19" t="s">
        <v>54</v>
      </c>
      <c r="F23" s="19" t="s">
        <v>41</v>
      </c>
      <c r="G23" s="19">
        <v>0</v>
      </c>
      <c r="H23" s="19">
        <v>0</v>
      </c>
      <c r="K23" s="7">
        <v>0</v>
      </c>
      <c r="L23" s="21">
        <v>0</v>
      </c>
      <c r="M23" s="21">
        <v>0</v>
      </c>
      <c r="N23" s="21">
        <v>0</v>
      </c>
      <c r="O23" s="21">
        <v>0</v>
      </c>
      <c r="P23" s="21">
        <v>1</v>
      </c>
      <c r="Q23" s="21">
        <v>0</v>
      </c>
      <c r="R23" s="21">
        <v>0</v>
      </c>
      <c r="S23" s="21">
        <v>0</v>
      </c>
      <c r="T23" s="21">
        <v>0</v>
      </c>
      <c r="U23" s="7">
        <v>0</v>
      </c>
      <c r="V23" s="42">
        <f t="shared" si="1"/>
        <v>1</v>
      </c>
      <c r="W23" s="45">
        <f t="shared" si="2"/>
        <v>1</v>
      </c>
      <c r="X23" s="46">
        <f t="shared" si="3"/>
        <v>0</v>
      </c>
    </row>
    <row r="24" spans="1:24">
      <c r="A24" s="20">
        <f t="shared" si="0"/>
        <v>23</v>
      </c>
      <c r="B24" s="17">
        <v>41809</v>
      </c>
      <c r="C24" s="18">
        <v>0.875</v>
      </c>
      <c r="D24" s="19" t="s">
        <v>48</v>
      </c>
      <c r="E24" s="19" t="s">
        <v>37</v>
      </c>
      <c r="F24" s="19" t="s">
        <v>45</v>
      </c>
      <c r="G24" s="19">
        <v>2</v>
      </c>
      <c r="H24" s="19">
        <v>1</v>
      </c>
      <c r="K24" s="7">
        <v>0</v>
      </c>
      <c r="L24" s="21">
        <v>3</v>
      </c>
      <c r="M24" s="7">
        <v>0</v>
      </c>
      <c r="N24" s="21">
        <v>3</v>
      </c>
      <c r="O24" s="21">
        <v>0</v>
      </c>
      <c r="P24" s="21">
        <v>0</v>
      </c>
      <c r="Q24" s="21">
        <v>3</v>
      </c>
      <c r="R24" s="21">
        <v>0</v>
      </c>
      <c r="S24" s="21">
        <v>0</v>
      </c>
      <c r="T24" s="21">
        <v>3</v>
      </c>
      <c r="U24" s="7">
        <v>3</v>
      </c>
      <c r="V24" s="42">
        <f t="shared" si="1"/>
        <v>15</v>
      </c>
      <c r="W24" s="45">
        <f t="shared" si="2"/>
        <v>5</v>
      </c>
      <c r="X24" s="46">
        <f t="shared" si="3"/>
        <v>5</v>
      </c>
    </row>
    <row r="25" spans="1:24">
      <c r="A25" s="20">
        <f t="shared" si="0"/>
        <v>24</v>
      </c>
      <c r="B25" s="17">
        <v>41810</v>
      </c>
      <c r="C25" s="18">
        <v>0.75</v>
      </c>
      <c r="D25" s="19" t="s">
        <v>48</v>
      </c>
      <c r="E25" s="19" t="s">
        <v>57</v>
      </c>
      <c r="F25" s="19" t="s">
        <v>75</v>
      </c>
      <c r="G25" s="19">
        <v>0</v>
      </c>
      <c r="H25" s="19">
        <v>1</v>
      </c>
      <c r="K25" s="7">
        <v>0</v>
      </c>
      <c r="L25" s="21">
        <v>0</v>
      </c>
      <c r="M25" s="7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7">
        <v>0</v>
      </c>
      <c r="V25" s="42">
        <f t="shared" si="1"/>
        <v>0</v>
      </c>
      <c r="W25" s="45">
        <f t="shared" si="2"/>
        <v>0</v>
      </c>
      <c r="X25" s="46">
        <f t="shared" si="3"/>
        <v>0</v>
      </c>
    </row>
    <row r="26" spans="1:24">
      <c r="A26" s="20">
        <f t="shared" si="0"/>
        <v>25</v>
      </c>
      <c r="B26" s="17">
        <v>41810</v>
      </c>
      <c r="C26" s="18">
        <v>0.875</v>
      </c>
      <c r="D26" s="19" t="s">
        <v>52</v>
      </c>
      <c r="E26" s="19" t="s">
        <v>65</v>
      </c>
      <c r="F26" s="19" t="s">
        <v>38</v>
      </c>
      <c r="G26" s="19">
        <v>2</v>
      </c>
      <c r="H26" s="19">
        <v>5</v>
      </c>
      <c r="K26" s="7">
        <v>1</v>
      </c>
      <c r="L26" s="21">
        <v>1</v>
      </c>
      <c r="M26" s="7">
        <v>0</v>
      </c>
      <c r="N26" s="21">
        <v>1</v>
      </c>
      <c r="O26" s="21">
        <v>0</v>
      </c>
      <c r="P26" s="21">
        <v>1</v>
      </c>
      <c r="Q26" s="21">
        <v>1</v>
      </c>
      <c r="R26" s="21">
        <v>0</v>
      </c>
      <c r="S26" s="21">
        <v>1</v>
      </c>
      <c r="T26" s="21">
        <v>1</v>
      </c>
      <c r="U26" s="7">
        <v>1</v>
      </c>
      <c r="V26" s="42">
        <f t="shared" si="1"/>
        <v>8</v>
      </c>
      <c r="W26" s="45">
        <f t="shared" si="2"/>
        <v>8</v>
      </c>
      <c r="X26" s="46">
        <f t="shared" si="3"/>
        <v>0</v>
      </c>
    </row>
    <row r="27" spans="1:24">
      <c r="A27" s="16">
        <f t="shared" si="0"/>
        <v>26</v>
      </c>
      <c r="B27" s="17">
        <v>41811</v>
      </c>
      <c r="C27" s="18">
        <v>0</v>
      </c>
      <c r="D27" s="19" t="s">
        <v>52</v>
      </c>
      <c r="E27" s="19" t="s">
        <v>63</v>
      </c>
      <c r="F27" s="19" t="s">
        <v>76</v>
      </c>
      <c r="G27" s="19">
        <v>1</v>
      </c>
      <c r="H27" s="19">
        <v>2</v>
      </c>
      <c r="K27" s="7">
        <v>0</v>
      </c>
      <c r="L27" s="21">
        <v>1</v>
      </c>
      <c r="M27" s="7">
        <v>0</v>
      </c>
      <c r="N27" s="21">
        <v>1</v>
      </c>
      <c r="O27" s="21">
        <v>0</v>
      </c>
      <c r="P27" s="21">
        <v>3</v>
      </c>
      <c r="Q27" s="21">
        <v>1</v>
      </c>
      <c r="R27" s="21">
        <v>1</v>
      </c>
      <c r="S27" s="21">
        <v>1</v>
      </c>
      <c r="T27" s="21">
        <v>0</v>
      </c>
      <c r="U27" s="7">
        <v>0</v>
      </c>
      <c r="V27" s="42">
        <f t="shared" si="1"/>
        <v>8</v>
      </c>
      <c r="W27" s="45">
        <f t="shared" si="2"/>
        <v>6</v>
      </c>
      <c r="X27" s="46">
        <f t="shared" si="3"/>
        <v>1</v>
      </c>
    </row>
    <row r="28" spans="1:24">
      <c r="A28" s="20">
        <f t="shared" si="0"/>
        <v>27</v>
      </c>
      <c r="B28" s="17">
        <v>41811</v>
      </c>
      <c r="C28" s="18">
        <v>0.75</v>
      </c>
      <c r="D28" s="19" t="s">
        <v>56</v>
      </c>
      <c r="E28" s="19" t="s">
        <v>42</v>
      </c>
      <c r="F28" s="19" t="s">
        <v>78</v>
      </c>
      <c r="G28" s="19">
        <v>1</v>
      </c>
      <c r="H28" s="19">
        <v>0</v>
      </c>
      <c r="K28" s="7">
        <v>1</v>
      </c>
      <c r="L28" s="21">
        <v>1</v>
      </c>
      <c r="M28" s="7">
        <v>0</v>
      </c>
      <c r="N28" s="21">
        <v>1</v>
      </c>
      <c r="O28" s="21">
        <v>0</v>
      </c>
      <c r="P28" s="21">
        <v>1</v>
      </c>
      <c r="Q28" s="21">
        <v>1</v>
      </c>
      <c r="R28" s="21">
        <v>1</v>
      </c>
      <c r="S28" s="21">
        <v>0</v>
      </c>
      <c r="T28" s="21">
        <v>1</v>
      </c>
      <c r="U28" s="7">
        <v>1</v>
      </c>
      <c r="V28" s="42">
        <f t="shared" si="1"/>
        <v>8</v>
      </c>
      <c r="W28" s="45">
        <f t="shared" si="2"/>
        <v>8</v>
      </c>
      <c r="X28" s="46">
        <f t="shared" si="3"/>
        <v>0</v>
      </c>
    </row>
    <row r="29" spans="1:24">
      <c r="A29" s="20">
        <f t="shared" si="0"/>
        <v>28</v>
      </c>
      <c r="B29" s="17">
        <v>41812</v>
      </c>
      <c r="C29" s="18">
        <v>0</v>
      </c>
      <c r="D29" s="19" t="s">
        <v>56</v>
      </c>
      <c r="E29" s="19" t="s">
        <v>43</v>
      </c>
      <c r="F29" s="19" t="s">
        <v>77</v>
      </c>
      <c r="G29" s="19">
        <v>1</v>
      </c>
      <c r="H29" s="19">
        <v>0</v>
      </c>
      <c r="K29" s="7">
        <v>3</v>
      </c>
      <c r="L29" s="21">
        <v>0</v>
      </c>
      <c r="M29" s="7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3</v>
      </c>
      <c r="T29" s="21">
        <v>3</v>
      </c>
      <c r="U29" s="7">
        <v>1</v>
      </c>
      <c r="V29" s="42">
        <f t="shared" si="1"/>
        <v>10</v>
      </c>
      <c r="W29" s="45">
        <f t="shared" si="2"/>
        <v>4</v>
      </c>
      <c r="X29" s="46">
        <f t="shared" si="3"/>
        <v>3</v>
      </c>
    </row>
    <row r="30" spans="1:24">
      <c r="A30" s="20">
        <f t="shared" si="0"/>
        <v>29</v>
      </c>
      <c r="B30" s="17">
        <v>41811</v>
      </c>
      <c r="C30" s="18">
        <v>0.875</v>
      </c>
      <c r="D30" s="19" t="s">
        <v>58</v>
      </c>
      <c r="E30" s="19" t="s">
        <v>50</v>
      </c>
      <c r="F30" s="19" t="s">
        <v>49</v>
      </c>
      <c r="G30" s="19">
        <v>2</v>
      </c>
      <c r="H30" s="19">
        <v>2</v>
      </c>
      <c r="K30" s="7">
        <v>0</v>
      </c>
      <c r="L30" s="21">
        <v>0</v>
      </c>
      <c r="M30" s="7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7">
        <v>0</v>
      </c>
      <c r="V30" s="42">
        <f t="shared" si="1"/>
        <v>0</v>
      </c>
      <c r="W30" s="45">
        <f t="shared" si="2"/>
        <v>0</v>
      </c>
      <c r="X30" s="46">
        <f t="shared" si="3"/>
        <v>0</v>
      </c>
    </row>
    <row r="31" spans="1:24">
      <c r="A31" s="20">
        <f t="shared" si="0"/>
        <v>30</v>
      </c>
      <c r="B31" s="17">
        <v>41813</v>
      </c>
      <c r="C31" s="18">
        <v>0</v>
      </c>
      <c r="D31" s="19" t="s">
        <v>58</v>
      </c>
      <c r="E31" s="19" t="s">
        <v>46</v>
      </c>
      <c r="F31" s="19" t="s">
        <v>60</v>
      </c>
      <c r="G31" s="19">
        <v>2</v>
      </c>
      <c r="H31" s="19">
        <v>2</v>
      </c>
      <c r="K31" s="7">
        <v>0</v>
      </c>
      <c r="L31" s="21">
        <v>0</v>
      </c>
      <c r="M31" s="7">
        <v>0</v>
      </c>
      <c r="N31" s="7">
        <v>1</v>
      </c>
      <c r="O31" s="7">
        <v>0</v>
      </c>
      <c r="P31" s="7">
        <v>0</v>
      </c>
      <c r="Q31" s="7">
        <v>1</v>
      </c>
      <c r="R31" s="7">
        <v>0</v>
      </c>
      <c r="S31" s="7">
        <v>0</v>
      </c>
      <c r="T31" s="7">
        <v>0</v>
      </c>
      <c r="U31" s="7">
        <v>1</v>
      </c>
      <c r="V31" s="42">
        <f t="shared" si="1"/>
        <v>3</v>
      </c>
      <c r="W31" s="45">
        <f t="shared" si="2"/>
        <v>3</v>
      </c>
      <c r="X31" s="46">
        <f t="shared" si="3"/>
        <v>0</v>
      </c>
    </row>
    <row r="32" spans="1:24">
      <c r="A32" s="20">
        <f t="shared" si="0"/>
        <v>31</v>
      </c>
      <c r="B32" s="17">
        <v>41812</v>
      </c>
      <c r="C32" s="18">
        <v>0.75</v>
      </c>
      <c r="D32" s="19" t="s">
        <v>62</v>
      </c>
      <c r="E32" s="19" t="s">
        <v>79</v>
      </c>
      <c r="F32" s="19" t="s">
        <v>80</v>
      </c>
      <c r="G32" s="19">
        <v>1</v>
      </c>
      <c r="H32" s="19">
        <v>0</v>
      </c>
      <c r="K32" s="7">
        <v>0</v>
      </c>
      <c r="L32" s="21">
        <v>1</v>
      </c>
      <c r="M32" s="7">
        <v>0</v>
      </c>
      <c r="N32" s="7">
        <v>1</v>
      </c>
      <c r="O32" s="7">
        <v>0</v>
      </c>
      <c r="P32" s="7">
        <v>1</v>
      </c>
      <c r="Q32" s="7">
        <v>1</v>
      </c>
      <c r="R32" s="7">
        <v>1</v>
      </c>
      <c r="S32" s="7">
        <v>0</v>
      </c>
      <c r="T32" s="7">
        <v>1</v>
      </c>
      <c r="U32" s="7">
        <v>1</v>
      </c>
      <c r="V32" s="42">
        <f t="shared" si="1"/>
        <v>7</v>
      </c>
      <c r="W32" s="45">
        <f t="shared" si="2"/>
        <v>7</v>
      </c>
      <c r="X32" s="46">
        <f t="shared" si="3"/>
        <v>0</v>
      </c>
    </row>
    <row r="33" spans="1:24">
      <c r="A33" s="20">
        <f t="shared" si="0"/>
        <v>32</v>
      </c>
      <c r="B33" s="17">
        <v>41812</v>
      </c>
      <c r="C33" s="18">
        <v>0.875</v>
      </c>
      <c r="D33" s="19" t="s">
        <v>62</v>
      </c>
      <c r="E33" s="19" t="s">
        <v>40</v>
      </c>
      <c r="F33" s="19" t="s">
        <v>47</v>
      </c>
      <c r="G33" s="19">
        <v>2</v>
      </c>
      <c r="H33" s="19">
        <v>4</v>
      </c>
      <c r="K33" s="7">
        <v>1</v>
      </c>
      <c r="L33" s="21">
        <v>0</v>
      </c>
      <c r="M33" s="7">
        <v>0</v>
      </c>
      <c r="N33" s="7">
        <v>0</v>
      </c>
      <c r="O33" s="7">
        <v>0</v>
      </c>
      <c r="P33" s="7">
        <v>1</v>
      </c>
      <c r="Q33" s="7">
        <v>0</v>
      </c>
      <c r="R33" s="7">
        <v>1</v>
      </c>
      <c r="S33" s="7">
        <v>0</v>
      </c>
      <c r="T33" s="7">
        <v>0</v>
      </c>
      <c r="U33" s="7">
        <v>0</v>
      </c>
      <c r="V33" s="42">
        <f t="shared" si="1"/>
        <v>3</v>
      </c>
      <c r="W33" s="45">
        <f t="shared" si="2"/>
        <v>3</v>
      </c>
      <c r="X33" s="46">
        <f t="shared" si="3"/>
        <v>0</v>
      </c>
    </row>
    <row r="34" spans="1:24">
      <c r="A34" s="16">
        <f t="shared" si="0"/>
        <v>33</v>
      </c>
      <c r="B34" s="17">
        <v>41813</v>
      </c>
      <c r="C34" s="18">
        <v>0.91666666666666663</v>
      </c>
      <c r="D34" s="19" t="s">
        <v>35</v>
      </c>
      <c r="E34" s="19" t="s">
        <v>55</v>
      </c>
      <c r="F34" s="19" t="s">
        <v>61</v>
      </c>
      <c r="G34" s="19">
        <v>1</v>
      </c>
      <c r="H34" s="19">
        <v>4</v>
      </c>
      <c r="K34" s="7">
        <v>1</v>
      </c>
      <c r="L34" s="7">
        <v>1</v>
      </c>
      <c r="M34" s="7">
        <v>0</v>
      </c>
      <c r="N34" s="7">
        <v>1</v>
      </c>
      <c r="O34" s="7">
        <v>0</v>
      </c>
      <c r="P34" s="7">
        <v>1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42">
        <f t="shared" si="1"/>
        <v>9</v>
      </c>
      <c r="W34" s="45">
        <f t="shared" si="2"/>
        <v>9</v>
      </c>
      <c r="X34" s="46">
        <f t="shared" si="3"/>
        <v>0</v>
      </c>
    </row>
    <row r="35" spans="1:24">
      <c r="A35" s="20">
        <f t="shared" ref="A35:A65" si="4">A34+1</f>
        <v>34</v>
      </c>
      <c r="B35" s="17">
        <v>41813</v>
      </c>
      <c r="C35" s="18">
        <v>0.91666666666666663</v>
      </c>
      <c r="D35" s="19" t="s">
        <v>35</v>
      </c>
      <c r="E35" s="19" t="s">
        <v>72</v>
      </c>
      <c r="F35" s="19" t="s">
        <v>36</v>
      </c>
      <c r="G35" s="19">
        <v>1</v>
      </c>
      <c r="H35" s="19">
        <v>3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1</v>
      </c>
      <c r="Q35" s="7">
        <v>0</v>
      </c>
      <c r="R35" s="7">
        <v>0</v>
      </c>
      <c r="S35" s="7">
        <v>1</v>
      </c>
      <c r="T35" s="7">
        <v>0</v>
      </c>
      <c r="U35" s="7">
        <v>0</v>
      </c>
      <c r="V35" s="42">
        <f t="shared" si="1"/>
        <v>2</v>
      </c>
      <c r="W35" s="45">
        <f t="shared" si="2"/>
        <v>2</v>
      </c>
      <c r="X35" s="46">
        <f t="shared" si="3"/>
        <v>0</v>
      </c>
    </row>
    <row r="36" spans="1:24">
      <c r="A36" s="20">
        <f t="shared" si="4"/>
        <v>35</v>
      </c>
      <c r="B36" s="17">
        <v>41813</v>
      </c>
      <c r="C36" s="18">
        <v>0.75</v>
      </c>
      <c r="D36" s="19" t="s">
        <v>39</v>
      </c>
      <c r="E36" s="19" t="s">
        <v>51</v>
      </c>
      <c r="F36" s="19" t="s">
        <v>64</v>
      </c>
      <c r="G36" s="19">
        <v>0</v>
      </c>
      <c r="H36" s="19">
        <v>3</v>
      </c>
      <c r="K36" s="7">
        <v>1</v>
      </c>
      <c r="L36" s="7">
        <v>1</v>
      </c>
      <c r="M36" s="7">
        <v>0</v>
      </c>
      <c r="N36" s="7">
        <v>1</v>
      </c>
      <c r="O36" s="7">
        <v>0</v>
      </c>
      <c r="P36" s="7">
        <v>1</v>
      </c>
      <c r="Q36" s="7">
        <v>0</v>
      </c>
      <c r="R36" s="7">
        <v>0</v>
      </c>
      <c r="S36" s="7">
        <v>3</v>
      </c>
      <c r="T36" s="7">
        <v>0</v>
      </c>
      <c r="U36" s="7">
        <v>0</v>
      </c>
      <c r="V36" s="42">
        <f t="shared" si="1"/>
        <v>7</v>
      </c>
      <c r="W36" s="45">
        <f t="shared" si="2"/>
        <v>5</v>
      </c>
      <c r="X36" s="46">
        <f t="shared" si="3"/>
        <v>1</v>
      </c>
    </row>
    <row r="37" spans="1:24">
      <c r="A37" s="20">
        <f t="shared" si="4"/>
        <v>36</v>
      </c>
      <c r="B37" s="17">
        <v>41813</v>
      </c>
      <c r="C37" s="18">
        <v>0.75</v>
      </c>
      <c r="D37" s="19" t="s">
        <v>39</v>
      </c>
      <c r="E37" s="19" t="s">
        <v>53</v>
      </c>
      <c r="F37" s="19" t="s">
        <v>66</v>
      </c>
      <c r="G37" s="19">
        <v>2</v>
      </c>
      <c r="H37" s="19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1</v>
      </c>
      <c r="S37" s="7">
        <v>1</v>
      </c>
      <c r="T37" s="7">
        <v>0</v>
      </c>
      <c r="U37" s="7">
        <v>1</v>
      </c>
      <c r="V37" s="42">
        <f t="shared" si="1"/>
        <v>3</v>
      </c>
      <c r="W37" s="45">
        <f t="shared" si="2"/>
        <v>3</v>
      </c>
      <c r="X37" s="46">
        <f t="shared" si="3"/>
        <v>0</v>
      </c>
    </row>
    <row r="38" spans="1:24">
      <c r="A38" s="20">
        <f t="shared" si="4"/>
        <v>37</v>
      </c>
      <c r="B38" s="17">
        <v>41814</v>
      </c>
      <c r="C38" s="18">
        <v>0.91666666666666663</v>
      </c>
      <c r="D38" s="19" t="s">
        <v>44</v>
      </c>
      <c r="E38" s="19" t="s">
        <v>54</v>
      </c>
      <c r="F38" s="19" t="s">
        <v>74</v>
      </c>
      <c r="G38" s="19">
        <v>1</v>
      </c>
      <c r="H38" s="19">
        <v>4</v>
      </c>
      <c r="K38" s="7">
        <v>1</v>
      </c>
      <c r="L38" s="7">
        <v>1</v>
      </c>
      <c r="M38" s="7">
        <v>0</v>
      </c>
      <c r="N38" s="7">
        <v>1</v>
      </c>
      <c r="O38" s="7">
        <v>1</v>
      </c>
      <c r="P38" s="7">
        <v>1</v>
      </c>
      <c r="Q38" s="7">
        <v>1</v>
      </c>
      <c r="R38" s="7">
        <v>1</v>
      </c>
      <c r="S38" s="7">
        <v>1</v>
      </c>
      <c r="T38" s="7">
        <v>0</v>
      </c>
      <c r="U38" s="7">
        <v>1</v>
      </c>
      <c r="V38" s="42">
        <f t="shared" si="1"/>
        <v>9</v>
      </c>
      <c r="W38" s="45">
        <f t="shared" si="2"/>
        <v>9</v>
      </c>
      <c r="X38" s="46">
        <f t="shared" si="3"/>
        <v>0</v>
      </c>
    </row>
    <row r="39" spans="1:24">
      <c r="A39" s="20">
        <f t="shared" si="4"/>
        <v>38</v>
      </c>
      <c r="B39" s="17">
        <v>41814</v>
      </c>
      <c r="C39" s="18">
        <v>0.91666666666666663</v>
      </c>
      <c r="D39" s="19" t="s">
        <v>44</v>
      </c>
      <c r="E39" s="19" t="s">
        <v>41</v>
      </c>
      <c r="F39" s="19" t="s">
        <v>59</v>
      </c>
      <c r="G39" s="19">
        <v>2</v>
      </c>
      <c r="H39" s="19">
        <v>1</v>
      </c>
      <c r="K39" s="7">
        <v>0</v>
      </c>
      <c r="L39" s="7">
        <v>0</v>
      </c>
      <c r="M39" s="7">
        <v>0</v>
      </c>
      <c r="N39" s="7">
        <v>0</v>
      </c>
      <c r="O39" s="7">
        <v>3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42">
        <f t="shared" si="1"/>
        <v>3</v>
      </c>
      <c r="W39" s="45">
        <f t="shared" si="2"/>
        <v>1</v>
      </c>
      <c r="X39" s="46">
        <f t="shared" si="3"/>
        <v>1</v>
      </c>
    </row>
    <row r="40" spans="1:24">
      <c r="A40" s="16">
        <f t="shared" si="4"/>
        <v>39</v>
      </c>
      <c r="B40" s="17">
        <v>41814</v>
      </c>
      <c r="C40" s="18">
        <v>0.75</v>
      </c>
      <c r="D40" s="19" t="s">
        <v>48</v>
      </c>
      <c r="E40" s="19" t="s">
        <v>57</v>
      </c>
      <c r="F40" s="19" t="s">
        <v>37</v>
      </c>
      <c r="G40" s="19">
        <v>0</v>
      </c>
      <c r="H40" s="19">
        <v>1</v>
      </c>
      <c r="K40" s="7">
        <v>0</v>
      </c>
      <c r="L40" s="7">
        <v>0</v>
      </c>
      <c r="M40" s="7">
        <v>0</v>
      </c>
      <c r="N40" s="7">
        <v>3</v>
      </c>
      <c r="O40" s="7">
        <v>1</v>
      </c>
      <c r="P40" s="7">
        <v>0</v>
      </c>
      <c r="Q40" s="7">
        <v>1</v>
      </c>
      <c r="R40" s="7">
        <v>0</v>
      </c>
      <c r="S40" s="7">
        <v>0</v>
      </c>
      <c r="T40" s="7">
        <v>0</v>
      </c>
      <c r="U40" s="7">
        <v>0</v>
      </c>
      <c r="V40" s="42">
        <f t="shared" si="1"/>
        <v>5</v>
      </c>
      <c r="W40" s="45">
        <f t="shared" si="2"/>
        <v>3</v>
      </c>
      <c r="X40" s="46">
        <f t="shared" si="3"/>
        <v>1</v>
      </c>
    </row>
    <row r="41" spans="1:24">
      <c r="A41" s="20">
        <f t="shared" si="4"/>
        <v>40</v>
      </c>
      <c r="B41" s="17">
        <v>41814</v>
      </c>
      <c r="C41" s="18">
        <v>0.75</v>
      </c>
      <c r="D41" s="19" t="s">
        <v>48</v>
      </c>
      <c r="E41" s="19" t="s">
        <v>75</v>
      </c>
      <c r="F41" s="19" t="s">
        <v>45</v>
      </c>
      <c r="G41" s="19">
        <v>0</v>
      </c>
      <c r="H41" s="19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1</v>
      </c>
      <c r="Q41" s="7">
        <v>0</v>
      </c>
      <c r="R41" s="7">
        <v>1</v>
      </c>
      <c r="S41" s="7">
        <v>0</v>
      </c>
      <c r="T41" s="7">
        <v>0</v>
      </c>
      <c r="U41" s="7">
        <v>0</v>
      </c>
      <c r="V41" s="42">
        <f t="shared" si="1"/>
        <v>2</v>
      </c>
      <c r="W41" s="45">
        <f t="shared" si="2"/>
        <v>2</v>
      </c>
      <c r="X41" s="46">
        <f t="shared" si="3"/>
        <v>0</v>
      </c>
    </row>
    <row r="42" spans="1:24">
      <c r="A42" s="20">
        <f t="shared" si="4"/>
        <v>41</v>
      </c>
      <c r="B42" s="17">
        <v>41815</v>
      </c>
      <c r="C42" s="18">
        <v>0.91666666666666663</v>
      </c>
      <c r="D42" s="19" t="s">
        <v>52</v>
      </c>
      <c r="E42" s="19" t="s">
        <v>63</v>
      </c>
      <c r="F42" s="19" t="s">
        <v>65</v>
      </c>
      <c r="G42" s="19">
        <v>0</v>
      </c>
      <c r="H42" s="19">
        <v>3</v>
      </c>
      <c r="K42" s="7">
        <v>0</v>
      </c>
      <c r="L42" s="7">
        <v>1</v>
      </c>
      <c r="M42" s="7">
        <v>0</v>
      </c>
      <c r="N42" s="7">
        <v>1</v>
      </c>
      <c r="O42" s="7">
        <v>0</v>
      </c>
      <c r="P42" s="7">
        <v>1</v>
      </c>
      <c r="Q42" s="7">
        <v>1</v>
      </c>
      <c r="R42" s="7">
        <v>1</v>
      </c>
      <c r="S42" s="7">
        <v>1</v>
      </c>
      <c r="T42" s="7">
        <v>0</v>
      </c>
      <c r="U42" s="7">
        <v>1</v>
      </c>
      <c r="V42" s="42">
        <f t="shared" si="1"/>
        <v>7</v>
      </c>
      <c r="W42" s="45">
        <f t="shared" si="2"/>
        <v>7</v>
      </c>
      <c r="X42" s="46">
        <f t="shared" si="3"/>
        <v>0</v>
      </c>
    </row>
    <row r="43" spans="1:24">
      <c r="A43" s="20">
        <f t="shared" si="4"/>
        <v>42</v>
      </c>
      <c r="B43" s="17">
        <v>41815</v>
      </c>
      <c r="C43" s="18">
        <v>0.91666666666666663</v>
      </c>
      <c r="D43" s="19" t="s">
        <v>52</v>
      </c>
      <c r="E43" s="19" t="s">
        <v>76</v>
      </c>
      <c r="F43" s="19" t="s">
        <v>38</v>
      </c>
      <c r="G43" s="19">
        <v>0</v>
      </c>
      <c r="H43" s="19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1</v>
      </c>
      <c r="T43" s="7">
        <v>0</v>
      </c>
      <c r="U43" s="7">
        <v>0</v>
      </c>
      <c r="V43" s="42">
        <f t="shared" si="1"/>
        <v>1</v>
      </c>
      <c r="W43" s="45">
        <f t="shared" si="2"/>
        <v>1</v>
      </c>
      <c r="X43" s="46">
        <f t="shared" si="3"/>
        <v>0</v>
      </c>
    </row>
    <row r="44" spans="1:24">
      <c r="A44" s="20">
        <f t="shared" si="4"/>
        <v>43</v>
      </c>
      <c r="B44" s="17">
        <v>41815</v>
      </c>
      <c r="C44" s="18">
        <v>0.75</v>
      </c>
      <c r="D44" s="19" t="s">
        <v>56</v>
      </c>
      <c r="E44" s="19" t="s">
        <v>43</v>
      </c>
      <c r="F44" s="19" t="s">
        <v>42</v>
      </c>
      <c r="G44" s="19">
        <v>2</v>
      </c>
      <c r="H44" s="19">
        <v>3</v>
      </c>
      <c r="K44" s="7">
        <v>1</v>
      </c>
      <c r="L44" s="7">
        <v>1</v>
      </c>
      <c r="M44" s="7">
        <v>1</v>
      </c>
      <c r="N44" s="7">
        <v>1</v>
      </c>
      <c r="O44" s="7">
        <v>1</v>
      </c>
      <c r="P44" s="7">
        <v>1</v>
      </c>
      <c r="Q44" s="7">
        <v>1</v>
      </c>
      <c r="R44" s="7">
        <v>0</v>
      </c>
      <c r="S44" s="7">
        <v>1</v>
      </c>
      <c r="T44" s="7">
        <v>0</v>
      </c>
      <c r="U44" s="7">
        <v>0</v>
      </c>
      <c r="V44" s="42">
        <f t="shared" si="1"/>
        <v>8</v>
      </c>
      <c r="W44" s="45">
        <f t="shared" si="2"/>
        <v>8</v>
      </c>
      <c r="X44" s="46">
        <f t="shared" si="3"/>
        <v>0</v>
      </c>
    </row>
    <row r="45" spans="1:24">
      <c r="A45" s="16">
        <f t="shared" si="4"/>
        <v>44</v>
      </c>
      <c r="B45" s="17">
        <v>41815</v>
      </c>
      <c r="C45" s="18">
        <v>0.75</v>
      </c>
      <c r="D45" s="19" t="s">
        <v>56</v>
      </c>
      <c r="E45" s="19" t="s">
        <v>77</v>
      </c>
      <c r="F45" s="19" t="s">
        <v>78</v>
      </c>
      <c r="G45" s="19">
        <v>3</v>
      </c>
      <c r="H45" s="19">
        <v>1</v>
      </c>
      <c r="K45" s="7">
        <v>0</v>
      </c>
      <c r="L45" s="7">
        <v>1</v>
      </c>
      <c r="M45" s="7">
        <v>1</v>
      </c>
      <c r="N45" s="7">
        <v>0</v>
      </c>
      <c r="O45" s="7">
        <v>0</v>
      </c>
      <c r="P45" s="7">
        <v>0</v>
      </c>
      <c r="Q45" s="7">
        <v>1</v>
      </c>
      <c r="R45" s="7">
        <v>1</v>
      </c>
      <c r="S45" s="7">
        <v>0</v>
      </c>
      <c r="T45" s="7">
        <v>0</v>
      </c>
      <c r="U45" s="7">
        <v>0</v>
      </c>
      <c r="V45" s="42">
        <f t="shared" si="1"/>
        <v>4</v>
      </c>
      <c r="W45" s="45">
        <f t="shared" si="2"/>
        <v>4</v>
      </c>
      <c r="X45" s="46">
        <f t="shared" si="3"/>
        <v>0</v>
      </c>
    </row>
    <row r="46" spans="1:24">
      <c r="A46" s="20">
        <f t="shared" si="4"/>
        <v>45</v>
      </c>
      <c r="B46" s="17">
        <v>41816</v>
      </c>
      <c r="C46" s="18">
        <v>0.75</v>
      </c>
      <c r="D46" s="19" t="s">
        <v>58</v>
      </c>
      <c r="E46" s="19" t="s">
        <v>46</v>
      </c>
      <c r="F46" s="19" t="s">
        <v>50</v>
      </c>
      <c r="G46" s="19">
        <v>0</v>
      </c>
      <c r="H46" s="19">
        <v>1</v>
      </c>
      <c r="K46" s="7">
        <v>1</v>
      </c>
      <c r="L46" s="7">
        <v>1</v>
      </c>
      <c r="M46" s="7">
        <v>1</v>
      </c>
      <c r="N46" s="7">
        <v>1</v>
      </c>
      <c r="O46" s="7">
        <v>1</v>
      </c>
      <c r="P46" s="7">
        <v>1</v>
      </c>
      <c r="Q46" s="7">
        <v>0</v>
      </c>
      <c r="R46" s="7">
        <v>1</v>
      </c>
      <c r="S46" s="7">
        <v>1</v>
      </c>
      <c r="T46" s="7">
        <v>0</v>
      </c>
      <c r="U46" s="7">
        <v>1</v>
      </c>
      <c r="V46" s="42">
        <f t="shared" si="1"/>
        <v>9</v>
      </c>
      <c r="W46" s="45">
        <f t="shared" si="2"/>
        <v>9</v>
      </c>
      <c r="X46" s="46">
        <f t="shared" si="3"/>
        <v>0</v>
      </c>
    </row>
    <row r="47" spans="1:24">
      <c r="A47" s="20">
        <f t="shared" si="4"/>
        <v>46</v>
      </c>
      <c r="B47" s="17">
        <v>41816</v>
      </c>
      <c r="C47" s="18">
        <v>0.75</v>
      </c>
      <c r="D47" s="19" t="s">
        <v>58</v>
      </c>
      <c r="E47" s="19" t="s">
        <v>60</v>
      </c>
      <c r="F47" s="19" t="s">
        <v>49</v>
      </c>
      <c r="G47" s="19">
        <v>2</v>
      </c>
      <c r="H47" s="19">
        <v>1</v>
      </c>
      <c r="K47" s="7">
        <v>3</v>
      </c>
      <c r="L47" s="7">
        <v>3</v>
      </c>
      <c r="M47" s="7">
        <v>1</v>
      </c>
      <c r="N47" s="7">
        <v>1</v>
      </c>
      <c r="O47" s="7">
        <v>1</v>
      </c>
      <c r="P47" s="7">
        <v>1</v>
      </c>
      <c r="Q47" s="7">
        <v>0</v>
      </c>
      <c r="R47" s="7">
        <v>1</v>
      </c>
      <c r="S47" s="7">
        <v>0</v>
      </c>
      <c r="T47" s="7">
        <v>0</v>
      </c>
      <c r="U47" s="7">
        <v>3</v>
      </c>
      <c r="V47" s="42">
        <f t="shared" si="1"/>
        <v>14</v>
      </c>
      <c r="W47" s="45">
        <f t="shared" si="2"/>
        <v>8</v>
      </c>
      <c r="X47" s="46">
        <f t="shared" si="3"/>
        <v>3</v>
      </c>
    </row>
    <row r="48" spans="1:24">
      <c r="A48" s="16">
        <f t="shared" si="4"/>
        <v>47</v>
      </c>
      <c r="B48" s="17">
        <v>41816</v>
      </c>
      <c r="C48" s="18">
        <v>0.91666666666666663</v>
      </c>
      <c r="D48" s="19" t="s">
        <v>62</v>
      </c>
      <c r="E48" s="19" t="s">
        <v>40</v>
      </c>
      <c r="F48" s="19" t="s">
        <v>79</v>
      </c>
      <c r="G48" s="19">
        <v>0</v>
      </c>
      <c r="H48" s="19">
        <v>1</v>
      </c>
      <c r="K48" s="7">
        <v>3</v>
      </c>
      <c r="L48" s="7">
        <v>1</v>
      </c>
      <c r="M48" s="7">
        <v>0</v>
      </c>
      <c r="N48" s="7">
        <v>1</v>
      </c>
      <c r="O48" s="7">
        <v>0</v>
      </c>
      <c r="P48" s="7">
        <v>1</v>
      </c>
      <c r="Q48" s="7">
        <v>1</v>
      </c>
      <c r="R48" s="7">
        <v>1</v>
      </c>
      <c r="S48" s="7">
        <v>0</v>
      </c>
      <c r="T48" s="7">
        <v>1</v>
      </c>
      <c r="U48" s="7">
        <v>1</v>
      </c>
      <c r="V48" s="42">
        <f t="shared" si="1"/>
        <v>10</v>
      </c>
      <c r="W48" s="45">
        <f t="shared" si="2"/>
        <v>8</v>
      </c>
      <c r="X48" s="46">
        <f t="shared" si="3"/>
        <v>1</v>
      </c>
    </row>
    <row r="49" spans="1:24">
      <c r="A49" s="20">
        <f t="shared" si="4"/>
        <v>48</v>
      </c>
      <c r="B49" s="17">
        <v>41816</v>
      </c>
      <c r="C49" s="18">
        <v>0.91666666666666663</v>
      </c>
      <c r="D49" s="19" t="s">
        <v>62</v>
      </c>
      <c r="E49" s="19" t="s">
        <v>47</v>
      </c>
      <c r="F49" s="19" t="s">
        <v>80</v>
      </c>
      <c r="G49" s="19">
        <v>1</v>
      </c>
      <c r="H49" s="19">
        <v>1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42">
        <f t="shared" si="1"/>
        <v>0</v>
      </c>
      <c r="W49" s="45">
        <f t="shared" si="2"/>
        <v>0</v>
      </c>
      <c r="X49" s="46">
        <f t="shared" si="3"/>
        <v>0</v>
      </c>
    </row>
    <row r="50" spans="1:24">
      <c r="A50" s="22">
        <f t="shared" si="4"/>
        <v>49</v>
      </c>
      <c r="B50" s="23">
        <v>41818</v>
      </c>
      <c r="C50" s="24">
        <v>0.75</v>
      </c>
      <c r="D50" s="25" t="s">
        <v>67</v>
      </c>
      <c r="E50" s="47" t="s">
        <v>61</v>
      </c>
      <c r="F50" s="47" t="s">
        <v>66</v>
      </c>
      <c r="G50" s="19">
        <v>1</v>
      </c>
      <c r="H50" s="19">
        <v>1</v>
      </c>
      <c r="I50" s="19">
        <v>3</v>
      </c>
      <c r="J50" s="19">
        <v>2</v>
      </c>
      <c r="K50" s="7">
        <v>0</v>
      </c>
      <c r="L50" s="7">
        <v>1</v>
      </c>
      <c r="M50" s="7">
        <v>0</v>
      </c>
      <c r="N50" s="7">
        <v>0</v>
      </c>
      <c r="O50" s="7">
        <v>0</v>
      </c>
      <c r="P50" s="7">
        <v>1</v>
      </c>
      <c r="Q50" s="7">
        <v>3</v>
      </c>
      <c r="R50" s="7">
        <v>1</v>
      </c>
      <c r="S50" s="7">
        <v>0</v>
      </c>
      <c r="T50" s="7">
        <v>1</v>
      </c>
      <c r="U50" s="7">
        <v>1</v>
      </c>
      <c r="V50" s="42">
        <f t="shared" si="1"/>
        <v>8</v>
      </c>
      <c r="W50" s="45">
        <f t="shared" si="2"/>
        <v>6</v>
      </c>
      <c r="X50" s="46">
        <f t="shared" si="3"/>
        <v>1</v>
      </c>
    </row>
    <row r="51" spans="1:24">
      <c r="A51" s="22">
        <f t="shared" si="4"/>
        <v>50</v>
      </c>
      <c r="B51" s="23">
        <v>41818</v>
      </c>
      <c r="C51" s="24">
        <v>0.91666666666666663</v>
      </c>
      <c r="D51" s="25" t="s">
        <v>67</v>
      </c>
      <c r="E51" s="47" t="s">
        <v>74</v>
      </c>
      <c r="F51" s="47" t="s">
        <v>37</v>
      </c>
      <c r="G51" s="19">
        <v>2</v>
      </c>
      <c r="H51" s="19">
        <v>0</v>
      </c>
      <c r="K51" s="7">
        <v>0</v>
      </c>
      <c r="L51" s="7">
        <v>1</v>
      </c>
      <c r="M51" s="7">
        <v>0</v>
      </c>
      <c r="N51" s="7">
        <v>0</v>
      </c>
      <c r="O51" s="7">
        <v>0</v>
      </c>
      <c r="P51" s="7">
        <v>1</v>
      </c>
      <c r="Q51" s="7">
        <v>1</v>
      </c>
      <c r="R51" s="7">
        <v>1</v>
      </c>
      <c r="S51" s="7">
        <v>0</v>
      </c>
      <c r="T51" s="7">
        <v>3</v>
      </c>
      <c r="U51" s="7">
        <v>1</v>
      </c>
      <c r="V51" s="42">
        <f t="shared" si="1"/>
        <v>8</v>
      </c>
      <c r="W51" s="45">
        <f t="shared" si="2"/>
        <v>6</v>
      </c>
      <c r="X51" s="46">
        <f t="shared" si="3"/>
        <v>1</v>
      </c>
    </row>
    <row r="52" spans="1:24">
      <c r="A52" s="22">
        <f t="shared" si="4"/>
        <v>51</v>
      </c>
      <c r="B52" s="23">
        <v>41819</v>
      </c>
      <c r="C52" s="24">
        <v>0.75</v>
      </c>
      <c r="D52" s="25" t="s">
        <v>67</v>
      </c>
      <c r="E52" s="47" t="s">
        <v>53</v>
      </c>
      <c r="F52" s="47" t="s">
        <v>36</v>
      </c>
      <c r="G52" s="19">
        <v>2</v>
      </c>
      <c r="H52" s="19">
        <v>1</v>
      </c>
      <c r="K52" s="7">
        <v>1</v>
      </c>
      <c r="L52" s="7">
        <v>1</v>
      </c>
      <c r="M52" s="7">
        <v>3</v>
      </c>
      <c r="N52" s="7">
        <v>1</v>
      </c>
      <c r="O52" s="7">
        <v>0</v>
      </c>
      <c r="P52" s="7">
        <v>0</v>
      </c>
      <c r="Q52" s="7">
        <v>0</v>
      </c>
      <c r="R52" s="7">
        <v>1</v>
      </c>
      <c r="S52" s="7">
        <v>0</v>
      </c>
      <c r="T52" s="7">
        <v>0</v>
      </c>
      <c r="U52" s="7">
        <v>1</v>
      </c>
      <c r="V52" s="42">
        <f t="shared" si="1"/>
        <v>8</v>
      </c>
      <c r="W52" s="45">
        <f t="shared" si="2"/>
        <v>6</v>
      </c>
      <c r="X52" s="46">
        <f t="shared" si="3"/>
        <v>1</v>
      </c>
    </row>
    <row r="53" spans="1:24">
      <c r="A53" s="22">
        <f t="shared" si="4"/>
        <v>52</v>
      </c>
      <c r="B53" s="23">
        <v>41819</v>
      </c>
      <c r="C53" s="24">
        <v>0.91666666666666663</v>
      </c>
      <c r="D53" s="25" t="s">
        <v>67</v>
      </c>
      <c r="E53" s="47" t="s">
        <v>75</v>
      </c>
      <c r="F53" s="47" t="s">
        <v>41</v>
      </c>
      <c r="G53" s="19">
        <v>1</v>
      </c>
      <c r="H53" s="19">
        <v>1</v>
      </c>
      <c r="I53" s="19">
        <v>5</v>
      </c>
      <c r="J53" s="19">
        <v>3</v>
      </c>
      <c r="K53" s="7">
        <v>1</v>
      </c>
      <c r="L53" s="7">
        <v>1</v>
      </c>
      <c r="M53" s="7">
        <v>1</v>
      </c>
      <c r="N53" s="7">
        <v>1</v>
      </c>
      <c r="O53" s="7">
        <v>1</v>
      </c>
      <c r="P53" s="7">
        <v>1</v>
      </c>
      <c r="Q53" s="7">
        <v>1</v>
      </c>
      <c r="R53" s="7">
        <v>1</v>
      </c>
      <c r="S53" s="7">
        <v>0</v>
      </c>
      <c r="T53" s="7">
        <v>1</v>
      </c>
      <c r="U53" s="7">
        <v>1</v>
      </c>
      <c r="V53" s="42">
        <f t="shared" si="1"/>
        <v>10</v>
      </c>
      <c r="W53" s="45">
        <f t="shared" si="2"/>
        <v>10</v>
      </c>
      <c r="X53" s="46">
        <f t="shared" si="3"/>
        <v>0</v>
      </c>
    </row>
    <row r="54" spans="1:24">
      <c r="A54" s="22">
        <f t="shared" si="4"/>
        <v>53</v>
      </c>
      <c r="B54" s="23">
        <v>41820</v>
      </c>
      <c r="C54" s="24">
        <v>0.75</v>
      </c>
      <c r="D54" s="25" t="s">
        <v>67</v>
      </c>
      <c r="E54" s="47" t="s">
        <v>38</v>
      </c>
      <c r="F54" s="47" t="s">
        <v>43</v>
      </c>
      <c r="G54" s="19">
        <v>2</v>
      </c>
      <c r="H54" s="19">
        <v>0</v>
      </c>
      <c r="K54" s="7">
        <v>1</v>
      </c>
      <c r="L54" s="7">
        <v>1</v>
      </c>
      <c r="M54" s="7">
        <v>0</v>
      </c>
      <c r="N54" s="7">
        <v>1</v>
      </c>
      <c r="O54" s="7">
        <v>3</v>
      </c>
      <c r="P54" s="7">
        <v>1</v>
      </c>
      <c r="Q54" s="7">
        <v>1</v>
      </c>
      <c r="R54" s="7">
        <v>1</v>
      </c>
      <c r="S54" s="7">
        <v>0</v>
      </c>
      <c r="T54" s="7">
        <v>1</v>
      </c>
      <c r="U54" s="7">
        <v>1</v>
      </c>
      <c r="V54" s="42">
        <f t="shared" si="1"/>
        <v>11</v>
      </c>
      <c r="W54" s="45">
        <f t="shared" si="2"/>
        <v>9</v>
      </c>
      <c r="X54" s="46">
        <f t="shared" si="3"/>
        <v>1</v>
      </c>
    </row>
    <row r="55" spans="1:24">
      <c r="A55" s="22">
        <f t="shared" si="4"/>
        <v>54</v>
      </c>
      <c r="B55" s="23">
        <v>41820</v>
      </c>
      <c r="C55" s="24">
        <v>0.91666666666666663</v>
      </c>
      <c r="D55" s="25" t="s">
        <v>67</v>
      </c>
      <c r="E55" s="47" t="s">
        <v>50</v>
      </c>
      <c r="F55" s="47" t="s">
        <v>47</v>
      </c>
      <c r="G55" s="19">
        <v>0</v>
      </c>
      <c r="H55" s="19">
        <v>0</v>
      </c>
      <c r="I55" s="19">
        <v>2</v>
      </c>
      <c r="J55" s="19">
        <v>1</v>
      </c>
      <c r="K55" s="7">
        <v>3</v>
      </c>
      <c r="L55" s="7">
        <v>0</v>
      </c>
      <c r="M55" s="7">
        <v>0</v>
      </c>
      <c r="N55" s="7">
        <v>1</v>
      </c>
      <c r="O55" s="7">
        <v>1</v>
      </c>
      <c r="P55" s="7">
        <v>1</v>
      </c>
      <c r="Q55" s="7">
        <v>1</v>
      </c>
      <c r="R55" s="7">
        <v>3</v>
      </c>
      <c r="S55" s="7">
        <v>0</v>
      </c>
      <c r="T55" s="7">
        <v>1</v>
      </c>
      <c r="U55" s="7">
        <v>1</v>
      </c>
      <c r="V55" s="42">
        <f t="shared" si="1"/>
        <v>12</v>
      </c>
      <c r="W55" s="45">
        <f t="shared" si="2"/>
        <v>8</v>
      </c>
      <c r="X55" s="46">
        <f t="shared" si="3"/>
        <v>2</v>
      </c>
    </row>
    <row r="56" spans="1:24">
      <c r="A56" s="22">
        <f t="shared" si="4"/>
        <v>55</v>
      </c>
      <c r="B56" s="23">
        <v>41821</v>
      </c>
      <c r="C56" s="24">
        <v>0.75</v>
      </c>
      <c r="D56" s="25" t="s">
        <v>67</v>
      </c>
      <c r="E56" s="47" t="s">
        <v>42</v>
      </c>
      <c r="F56" s="47" t="s">
        <v>65</v>
      </c>
      <c r="G56" s="19">
        <v>0</v>
      </c>
      <c r="H56" s="19">
        <v>0</v>
      </c>
      <c r="I56" s="19">
        <v>1</v>
      </c>
      <c r="J56" s="19">
        <v>0</v>
      </c>
      <c r="K56" s="7">
        <v>1</v>
      </c>
      <c r="L56" s="7">
        <v>1</v>
      </c>
      <c r="M56" s="7">
        <v>1</v>
      </c>
      <c r="N56" s="7">
        <v>0</v>
      </c>
      <c r="O56" s="7">
        <v>1</v>
      </c>
      <c r="P56" s="7">
        <v>1</v>
      </c>
      <c r="Q56" s="7">
        <v>1</v>
      </c>
      <c r="R56" s="7">
        <v>1</v>
      </c>
      <c r="S56" s="7">
        <v>0</v>
      </c>
      <c r="T56" s="7">
        <v>1</v>
      </c>
      <c r="U56" s="7">
        <v>0</v>
      </c>
      <c r="V56" s="42">
        <f t="shared" si="1"/>
        <v>8</v>
      </c>
      <c r="W56" s="45">
        <f t="shared" si="2"/>
        <v>8</v>
      </c>
      <c r="X56" s="46">
        <f t="shared" si="3"/>
        <v>0</v>
      </c>
    </row>
    <row r="57" spans="1:24">
      <c r="A57" s="22">
        <f t="shared" si="4"/>
        <v>56</v>
      </c>
      <c r="B57" s="23">
        <v>41821</v>
      </c>
      <c r="C57" s="24">
        <v>0.91666666666666663</v>
      </c>
      <c r="D57" s="25" t="s">
        <v>67</v>
      </c>
      <c r="E57" s="47" t="s">
        <v>79</v>
      </c>
      <c r="F57" s="47" t="s">
        <v>46</v>
      </c>
      <c r="G57" s="19">
        <v>0</v>
      </c>
      <c r="H57" s="19">
        <v>0</v>
      </c>
      <c r="I57" s="19">
        <v>2</v>
      </c>
      <c r="J57" s="19">
        <v>1</v>
      </c>
      <c r="K57" s="7">
        <v>3</v>
      </c>
      <c r="L57" s="7">
        <v>1</v>
      </c>
      <c r="M57" s="7">
        <v>0</v>
      </c>
      <c r="N57" s="7">
        <v>1</v>
      </c>
      <c r="O57" s="7">
        <v>1</v>
      </c>
      <c r="P57" s="7">
        <v>3</v>
      </c>
      <c r="Q57" s="7">
        <v>1</v>
      </c>
      <c r="R57" s="7">
        <v>0</v>
      </c>
      <c r="S57" s="7">
        <v>0</v>
      </c>
      <c r="T57" s="7">
        <v>0</v>
      </c>
      <c r="U57" s="7">
        <v>0</v>
      </c>
      <c r="V57" s="42">
        <f t="shared" si="1"/>
        <v>10</v>
      </c>
      <c r="W57" s="45">
        <f t="shared" si="2"/>
        <v>6</v>
      </c>
      <c r="X57" s="46">
        <f t="shared" si="3"/>
        <v>2</v>
      </c>
    </row>
    <row r="58" spans="1:24">
      <c r="A58" s="26">
        <f t="shared" si="4"/>
        <v>57</v>
      </c>
      <c r="B58" s="27">
        <v>41824</v>
      </c>
      <c r="C58" s="28">
        <v>0.91666666666666663</v>
      </c>
      <c r="D58" s="29" t="s">
        <v>68</v>
      </c>
      <c r="E58" s="48" t="s">
        <v>61</v>
      </c>
      <c r="F58" s="48" t="s">
        <v>74</v>
      </c>
      <c r="G58" s="19">
        <v>2</v>
      </c>
      <c r="H58" s="19">
        <v>1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3</v>
      </c>
      <c r="Q58" s="7">
        <v>0</v>
      </c>
      <c r="R58" s="7">
        <v>0</v>
      </c>
      <c r="S58" s="7">
        <v>0</v>
      </c>
      <c r="T58" s="7">
        <v>0</v>
      </c>
      <c r="U58" s="7">
        <v>1</v>
      </c>
      <c r="V58" s="42">
        <f t="shared" si="1"/>
        <v>4</v>
      </c>
      <c r="W58" s="45">
        <f t="shared" si="2"/>
        <v>2</v>
      </c>
      <c r="X58" s="46">
        <f t="shared" si="3"/>
        <v>1</v>
      </c>
    </row>
    <row r="59" spans="1:24">
      <c r="A59" s="26">
        <f t="shared" si="4"/>
        <v>58</v>
      </c>
      <c r="B59" s="27">
        <v>41824</v>
      </c>
      <c r="C59" s="28">
        <v>0.75</v>
      </c>
      <c r="D59" s="29" t="s">
        <v>68</v>
      </c>
      <c r="E59" s="48" t="s">
        <v>38</v>
      </c>
      <c r="F59" s="48" t="s">
        <v>50</v>
      </c>
      <c r="G59" s="19">
        <v>0</v>
      </c>
      <c r="H59" s="19">
        <v>1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  <c r="P59" s="7">
        <v>0</v>
      </c>
      <c r="Q59" s="7">
        <v>0</v>
      </c>
      <c r="R59" s="7">
        <v>0</v>
      </c>
      <c r="S59" s="7">
        <v>0</v>
      </c>
      <c r="T59" s="7">
        <v>1</v>
      </c>
      <c r="U59" s="7">
        <v>1</v>
      </c>
      <c r="V59" s="42">
        <f t="shared" si="1"/>
        <v>3</v>
      </c>
      <c r="W59" s="45">
        <f t="shared" si="2"/>
        <v>3</v>
      </c>
      <c r="X59" s="46">
        <f t="shared" si="3"/>
        <v>0</v>
      </c>
    </row>
    <row r="60" spans="1:24">
      <c r="A60" s="26">
        <f t="shared" si="4"/>
        <v>59</v>
      </c>
      <c r="B60" s="27">
        <v>41825</v>
      </c>
      <c r="C60" s="28">
        <v>0.91666666666666663</v>
      </c>
      <c r="D60" s="29" t="s">
        <v>68</v>
      </c>
      <c r="E60" s="48" t="s">
        <v>53</v>
      </c>
      <c r="F60" s="48" t="s">
        <v>75</v>
      </c>
      <c r="G60" s="19">
        <v>0</v>
      </c>
      <c r="H60" s="19">
        <v>0</v>
      </c>
      <c r="I60" s="19">
        <v>4</v>
      </c>
      <c r="J60" s="19">
        <v>3</v>
      </c>
      <c r="K60" s="7">
        <v>1</v>
      </c>
      <c r="L60" s="7">
        <v>1</v>
      </c>
      <c r="M60" s="7">
        <v>0</v>
      </c>
      <c r="N60" s="7">
        <v>1</v>
      </c>
      <c r="O60" s="7">
        <v>1</v>
      </c>
      <c r="P60" s="7">
        <v>1</v>
      </c>
      <c r="Q60" s="7">
        <v>1</v>
      </c>
      <c r="R60" s="7">
        <v>1</v>
      </c>
      <c r="S60" s="7">
        <v>0</v>
      </c>
      <c r="T60" s="7">
        <v>0</v>
      </c>
      <c r="U60" s="7">
        <v>1</v>
      </c>
      <c r="V60" s="42">
        <f t="shared" si="1"/>
        <v>8</v>
      </c>
      <c r="W60" s="45">
        <f t="shared" si="2"/>
        <v>8</v>
      </c>
      <c r="X60" s="46">
        <f t="shared" si="3"/>
        <v>0</v>
      </c>
    </row>
    <row r="61" spans="1:24">
      <c r="A61" s="26">
        <f t="shared" si="4"/>
        <v>60</v>
      </c>
      <c r="B61" s="27">
        <v>41825</v>
      </c>
      <c r="C61" s="28">
        <v>0.75</v>
      </c>
      <c r="D61" s="29" t="s">
        <v>68</v>
      </c>
      <c r="E61" s="48" t="s">
        <v>42</v>
      </c>
      <c r="F61" s="48" t="s">
        <v>79</v>
      </c>
      <c r="G61" s="19">
        <v>1</v>
      </c>
      <c r="H61" s="19">
        <v>0</v>
      </c>
      <c r="K61" s="7">
        <v>1</v>
      </c>
      <c r="L61" s="7">
        <v>1</v>
      </c>
      <c r="M61" s="7">
        <v>0</v>
      </c>
      <c r="N61" s="7">
        <v>1</v>
      </c>
      <c r="O61" s="7">
        <v>1</v>
      </c>
      <c r="P61" s="7">
        <v>1</v>
      </c>
      <c r="Q61" s="7">
        <v>0</v>
      </c>
      <c r="R61" s="7">
        <v>3</v>
      </c>
      <c r="S61" s="7">
        <v>0</v>
      </c>
      <c r="T61" s="7">
        <v>0</v>
      </c>
      <c r="U61" s="7">
        <v>1</v>
      </c>
      <c r="V61" s="42">
        <f t="shared" si="1"/>
        <v>9</v>
      </c>
      <c r="W61" s="45">
        <f t="shared" si="2"/>
        <v>7</v>
      </c>
      <c r="X61" s="46">
        <f t="shared" si="3"/>
        <v>1</v>
      </c>
    </row>
    <row r="62" spans="1:24">
      <c r="A62" s="30">
        <f t="shared" si="4"/>
        <v>61</v>
      </c>
      <c r="B62" s="31">
        <v>41828</v>
      </c>
      <c r="C62" s="32">
        <v>0.91666666666666663</v>
      </c>
      <c r="D62" s="33" t="s">
        <v>69</v>
      </c>
      <c r="E62" s="49" t="s">
        <v>61</v>
      </c>
      <c r="F62" s="49" t="s">
        <v>50</v>
      </c>
      <c r="L62" s="7"/>
      <c r="M62" s="7"/>
      <c r="N62" s="7"/>
      <c r="O62" s="7"/>
      <c r="V62" s="42">
        <f t="shared" si="1"/>
        <v>0</v>
      </c>
      <c r="W62" s="45">
        <f t="shared" si="2"/>
        <v>0</v>
      </c>
      <c r="X62" s="46">
        <f t="shared" si="3"/>
        <v>0</v>
      </c>
    </row>
    <row r="63" spans="1:24">
      <c r="A63" s="30">
        <f t="shared" si="4"/>
        <v>62</v>
      </c>
      <c r="B63" s="31">
        <v>41829</v>
      </c>
      <c r="C63" s="32">
        <v>0.91666666666666663</v>
      </c>
      <c r="D63" s="33" t="s">
        <v>69</v>
      </c>
      <c r="E63" s="49" t="s">
        <v>53</v>
      </c>
      <c r="F63" s="49" t="s">
        <v>42</v>
      </c>
      <c r="L63" s="7"/>
      <c r="M63" s="7"/>
      <c r="N63" s="7"/>
      <c r="O63" s="7"/>
      <c r="V63" s="42">
        <f t="shared" si="1"/>
        <v>0</v>
      </c>
      <c r="W63" s="45">
        <f t="shared" si="2"/>
        <v>0</v>
      </c>
      <c r="X63" s="46">
        <f t="shared" si="3"/>
        <v>0</v>
      </c>
    </row>
    <row r="64" spans="1:24">
      <c r="A64" s="34">
        <f t="shared" si="4"/>
        <v>63</v>
      </c>
      <c r="B64" s="35">
        <v>41832</v>
      </c>
      <c r="C64" s="36">
        <v>0.91666666666666663</v>
      </c>
      <c r="D64" s="37" t="s">
        <v>70</v>
      </c>
      <c r="E64" s="50" t="s">
        <v>81</v>
      </c>
      <c r="F64" s="50" t="s">
        <v>82</v>
      </c>
      <c r="L64" s="7"/>
      <c r="M64" s="7"/>
      <c r="N64" s="7"/>
      <c r="O64" s="7"/>
      <c r="V64" s="42">
        <f t="shared" si="1"/>
        <v>0</v>
      </c>
      <c r="W64" s="45">
        <f t="shared" si="2"/>
        <v>0</v>
      </c>
      <c r="X64" s="46">
        <f t="shared" si="3"/>
        <v>0</v>
      </c>
    </row>
    <row r="65" spans="1:24">
      <c r="A65" s="38">
        <f t="shared" si="4"/>
        <v>64</v>
      </c>
      <c r="B65" s="39">
        <v>41833</v>
      </c>
      <c r="C65" s="40">
        <v>0.875</v>
      </c>
      <c r="D65" s="41" t="s">
        <v>71</v>
      </c>
      <c r="E65" s="51" t="s">
        <v>83</v>
      </c>
      <c r="F65" s="51" t="s">
        <v>84</v>
      </c>
      <c r="L65" s="7"/>
      <c r="M65" s="7"/>
      <c r="N65" s="7"/>
      <c r="O65" s="7"/>
      <c r="V65" s="42">
        <f t="shared" si="1"/>
        <v>0</v>
      </c>
      <c r="W65" s="45">
        <f t="shared" si="2"/>
        <v>0</v>
      </c>
      <c r="X65" s="46">
        <f t="shared" si="3"/>
        <v>0</v>
      </c>
    </row>
    <row r="68" spans="1:24">
      <c r="F68" s="19" t="s">
        <v>85</v>
      </c>
      <c r="G68" s="52">
        <f>SUM(G2:H65)</f>
        <v>152</v>
      </c>
      <c r="K68" s="42">
        <f>SUM(K2:K65)</f>
        <v>40</v>
      </c>
      <c r="L68" s="42">
        <f t="shared" ref="L68:V68" si="5">SUM(L2:L65)</f>
        <v>43</v>
      </c>
      <c r="M68" s="42">
        <f t="shared" si="5"/>
        <v>24</v>
      </c>
      <c r="N68" s="42">
        <f t="shared" si="5"/>
        <v>37</v>
      </c>
      <c r="O68" s="42">
        <f t="shared" ref="O68" si="6">SUM(O2:O65)</f>
        <v>18</v>
      </c>
      <c r="P68" s="42">
        <f t="shared" si="5"/>
        <v>49</v>
      </c>
      <c r="Q68" s="42">
        <f t="shared" si="5"/>
        <v>36</v>
      </c>
      <c r="R68" s="42">
        <f t="shared" si="5"/>
        <v>40</v>
      </c>
      <c r="S68" s="42">
        <f t="shared" si="5"/>
        <v>27</v>
      </c>
      <c r="T68" s="42">
        <f t="shared" si="5"/>
        <v>32</v>
      </c>
      <c r="U68" s="42">
        <f t="shared" si="5"/>
        <v>43</v>
      </c>
      <c r="V68" s="42">
        <f t="shared" si="5"/>
        <v>389</v>
      </c>
    </row>
    <row r="69" spans="1:24">
      <c r="K69" s="45">
        <f>COUNTIF(K2:K65,"&gt;0")</f>
        <v>28</v>
      </c>
      <c r="L69" s="45">
        <f t="shared" ref="L69:U69" si="7">COUNTIF(L2:L65,"&gt;0")</f>
        <v>35</v>
      </c>
      <c r="M69" s="45">
        <f t="shared" si="7"/>
        <v>18</v>
      </c>
      <c r="N69" s="45">
        <f t="shared" si="7"/>
        <v>33</v>
      </c>
      <c r="O69" s="45">
        <f t="shared" ref="O69" si="8">COUNTIF(O2:O65,"&gt;0")</f>
        <v>14</v>
      </c>
      <c r="P69" s="45">
        <f t="shared" si="7"/>
        <v>37</v>
      </c>
      <c r="Q69" s="45">
        <f t="shared" si="7"/>
        <v>32</v>
      </c>
      <c r="R69" s="45">
        <f t="shared" si="7"/>
        <v>32</v>
      </c>
      <c r="S69" s="45">
        <f t="shared" si="7"/>
        <v>19</v>
      </c>
      <c r="T69" s="45">
        <f t="shared" si="7"/>
        <v>22</v>
      </c>
      <c r="U69" s="45">
        <f t="shared" si="7"/>
        <v>33</v>
      </c>
      <c r="W69" s="45">
        <f>SUM(W2:W65)</f>
        <v>303</v>
      </c>
    </row>
    <row r="70" spans="1:24">
      <c r="K70" s="46">
        <f>COUNTIF(K2:K65,"=3")</f>
        <v>6</v>
      </c>
      <c r="L70" s="46">
        <f t="shared" ref="L70:U70" si="9">COUNTIF(L2:L65,"=3")</f>
        <v>4</v>
      </c>
      <c r="M70" s="46">
        <f t="shared" si="9"/>
        <v>3</v>
      </c>
      <c r="N70" s="46">
        <f t="shared" si="9"/>
        <v>2</v>
      </c>
      <c r="O70" s="46">
        <f t="shared" ref="O70" si="10">COUNTIF(O2:O65,"=3")</f>
        <v>2</v>
      </c>
      <c r="P70" s="46">
        <f t="shared" si="9"/>
        <v>6</v>
      </c>
      <c r="Q70" s="46">
        <f t="shared" si="9"/>
        <v>2</v>
      </c>
      <c r="R70" s="46">
        <f t="shared" si="9"/>
        <v>4</v>
      </c>
      <c r="S70" s="46">
        <f t="shared" si="9"/>
        <v>4</v>
      </c>
      <c r="T70" s="46">
        <f t="shared" si="9"/>
        <v>5</v>
      </c>
      <c r="U70" s="46">
        <f t="shared" si="9"/>
        <v>5</v>
      </c>
      <c r="X70" s="46">
        <f>SUM(X2:X65)</f>
        <v>43</v>
      </c>
    </row>
    <row r="80" spans="1:24">
      <c r="C80" s="7">
        <v>1</v>
      </c>
      <c r="D80" s="7">
        <v>1</v>
      </c>
    </row>
    <row r="81" spans="3:4">
      <c r="C81" s="7">
        <v>1</v>
      </c>
      <c r="D81" s="7">
        <v>2</v>
      </c>
    </row>
    <row r="82" spans="3:4">
      <c r="C82" s="7">
        <v>0</v>
      </c>
      <c r="D82" s="7">
        <v>1</v>
      </c>
    </row>
    <row r="83" spans="3:4">
      <c r="C83" s="7">
        <v>2</v>
      </c>
      <c r="D83" s="7">
        <v>3</v>
      </c>
    </row>
  </sheetData>
  <autoFilter ref="A1:H65">
    <filterColumn colId="6" showButton="0"/>
  </autoFilter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tabSelected="1" zoomScale="90" zoomScaleNormal="90" workbookViewId="0">
      <selection activeCell="B1" sqref="B1"/>
    </sheetView>
  </sheetViews>
  <sheetFormatPr defaultRowHeight="12.75"/>
  <cols>
    <col min="1" max="1" width="18.140625" style="7" bestFit="1" customWidth="1"/>
    <col min="2" max="2" width="23.140625" style="7" bestFit="1" customWidth="1"/>
    <col min="3" max="3" width="16.140625" style="7" bestFit="1" customWidth="1"/>
    <col min="4" max="16384" width="9.140625" style="7"/>
  </cols>
  <sheetData>
    <row r="1" spans="1:3">
      <c r="A1" s="5" t="s">
        <v>99</v>
      </c>
      <c r="B1" s="5">
        <v>60</v>
      </c>
      <c r="C1" s="6"/>
    </row>
    <row r="2" spans="1:3">
      <c r="A2" s="8" t="s">
        <v>100</v>
      </c>
      <c r="B2" s="5" t="s">
        <v>20</v>
      </c>
      <c r="C2" s="5" t="s">
        <v>101</v>
      </c>
    </row>
    <row r="3" spans="1:3">
      <c r="A3" s="53">
        <v>1</v>
      </c>
      <c r="B3" s="54" t="s">
        <v>90</v>
      </c>
      <c r="C3" s="53">
        <v>49</v>
      </c>
    </row>
    <row r="4" spans="1:3">
      <c r="A4" s="53">
        <v>2</v>
      </c>
      <c r="B4" s="54" t="s">
        <v>87</v>
      </c>
      <c r="C4" s="53">
        <v>43</v>
      </c>
    </row>
    <row r="5" spans="1:3">
      <c r="A5" s="53"/>
      <c r="B5" s="54" t="s">
        <v>95</v>
      </c>
      <c r="C5" s="53">
        <v>43</v>
      </c>
    </row>
    <row r="6" spans="1:3">
      <c r="A6" s="53">
        <v>4</v>
      </c>
      <c r="B6" s="54" t="s">
        <v>86</v>
      </c>
      <c r="C6" s="53">
        <v>40</v>
      </c>
    </row>
    <row r="7" spans="1:3">
      <c r="A7" s="53"/>
      <c r="B7" s="54" t="s">
        <v>92</v>
      </c>
      <c r="C7" s="53">
        <v>40</v>
      </c>
    </row>
    <row r="8" spans="1:3">
      <c r="A8" s="53">
        <v>6</v>
      </c>
      <c r="B8" s="54" t="s">
        <v>89</v>
      </c>
      <c r="C8" s="53">
        <v>37</v>
      </c>
    </row>
    <row r="9" spans="1:3">
      <c r="A9" s="53">
        <v>7</v>
      </c>
      <c r="B9" s="54" t="s">
        <v>91</v>
      </c>
      <c r="C9" s="56">
        <v>36</v>
      </c>
    </row>
    <row r="10" spans="1:3">
      <c r="A10" s="53">
        <v>8</v>
      </c>
      <c r="B10" s="54" t="s">
        <v>94</v>
      </c>
      <c r="C10" s="56">
        <v>32</v>
      </c>
    </row>
    <row r="11" spans="1:3">
      <c r="A11" s="53">
        <v>9</v>
      </c>
      <c r="B11" s="54" t="s">
        <v>93</v>
      </c>
      <c r="C11" s="56">
        <v>27</v>
      </c>
    </row>
    <row r="12" spans="1:3">
      <c r="A12" s="53">
        <v>10</v>
      </c>
      <c r="B12" s="54" t="s">
        <v>88</v>
      </c>
      <c r="C12" s="56">
        <v>24</v>
      </c>
    </row>
    <row r="13" spans="1:3">
      <c r="A13" s="53">
        <v>11</v>
      </c>
      <c r="B13" s="54" t="s">
        <v>102</v>
      </c>
      <c r="C13" s="56">
        <v>18</v>
      </c>
    </row>
  </sheetData>
  <sortState ref="B3:C13">
    <sortCondition descending="1" ref="C3:C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zasady</vt:lpstr>
      <vt:lpstr>terminarz</vt:lpstr>
      <vt:lpstr>klasyfikacja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</dc:creator>
  <cp:lastModifiedBy>r</cp:lastModifiedBy>
  <dcterms:created xsi:type="dcterms:W3CDTF">2014-06-12T05:36:47Z</dcterms:created>
  <dcterms:modified xsi:type="dcterms:W3CDTF">2014-07-08T16:27:16Z</dcterms:modified>
</cp:coreProperties>
</file>